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ingfieldoregon.sharepoint.com/sites/DPW-CMD-Engineering/Capital Projects/Projects Folders/PROJECT RESOURCES/Forms and Templates/Price Agreement Templates/"/>
    </mc:Choice>
  </mc:AlternateContent>
  <xr:revisionPtr revIDLastSave="80" documentId="8_{ED9C4B6E-87DB-4B92-8FFE-88E7E54B5F8F}" xr6:coauthVersionLast="47" xr6:coauthVersionMax="47" xr10:uidLastSave="{21DA99AB-A0EC-459F-84B4-9DBDED112641}"/>
  <bookViews>
    <workbookView xWindow="-108" yWindow="-108" windowWidth="23256" windowHeight="12576" xr2:uid="{1ADBED2E-4585-4B1B-A8E0-97E740934469}"/>
  </bookViews>
  <sheets>
    <sheet name="Sheet1" sheetId="1" r:id="rId1"/>
  </sheets>
  <definedNames>
    <definedName name="_xlnm.Print_Area" localSheetId="0">Sheet1!$C$2:$BL$42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34" i="1" l="1"/>
  <c r="BA30" i="1"/>
  <c r="BF30" i="1" s="1"/>
  <c r="BA29" i="1"/>
  <c r="BJ29" i="1" s="1"/>
  <c r="BL29" i="1" s="1"/>
  <c r="BA28" i="1"/>
  <c r="BH28" i="1" s="1"/>
  <c r="BA27" i="1"/>
  <c r="BJ27" i="1" s="1"/>
  <c r="BL27" i="1" s="1"/>
  <c r="BA26" i="1"/>
  <c r="BA25" i="1"/>
  <c r="BJ25" i="1" s="1"/>
  <c r="BL25" i="1" s="1"/>
  <c r="BA24" i="1"/>
  <c r="BA23" i="1"/>
  <c r="BJ23" i="1" s="1"/>
  <c r="BL23" i="1" s="1"/>
  <c r="BA22" i="1"/>
  <c r="BA21" i="1"/>
  <c r="BJ21" i="1" s="1"/>
  <c r="BL21" i="1" s="1"/>
  <c r="BA20" i="1"/>
  <c r="BA19" i="1"/>
  <c r="BJ19" i="1" s="1"/>
  <c r="BL19" i="1" s="1"/>
  <c r="BA18" i="1"/>
  <c r="BA17" i="1"/>
  <c r="BJ17" i="1" s="1"/>
  <c r="BL17" i="1" s="1"/>
  <c r="BA16" i="1"/>
  <c r="BA15" i="1"/>
  <c r="BJ15" i="1" s="1"/>
  <c r="BL15" i="1" s="1"/>
  <c r="BA14" i="1"/>
  <c r="BA13" i="1"/>
  <c r="BJ13" i="1" s="1"/>
  <c r="BL13" i="1" s="1"/>
  <c r="BC14" i="1" l="1"/>
  <c r="BF14" i="1"/>
  <c r="BJ14" i="1" s="1"/>
  <c r="BL14" i="1" s="1"/>
  <c r="BF16" i="1"/>
  <c r="BJ16" i="1"/>
  <c r="BL16" i="1" s="1"/>
  <c r="BH16" i="1"/>
  <c r="BC16" i="1"/>
  <c r="BH18" i="1"/>
  <c r="BF18" i="1"/>
  <c r="BH20" i="1"/>
  <c r="BF20" i="1"/>
  <c r="BC20" i="1"/>
  <c r="BJ20" i="1" s="1"/>
  <c r="BL20" i="1" s="1"/>
  <c r="BF24" i="1"/>
  <c r="BJ26" i="1"/>
  <c r="BL26" i="1" s="1"/>
  <c r="BF26" i="1"/>
  <c r="BC26" i="1"/>
  <c r="BH14" i="1"/>
  <c r="BC18" i="1"/>
  <c r="BJ18" i="1" s="1"/>
  <c r="BL18" i="1" s="1"/>
  <c r="BH30" i="1"/>
  <c r="BC22" i="1"/>
  <c r="BF22" i="1"/>
  <c r="BC24" i="1"/>
  <c r="BJ24" i="1" s="1"/>
  <c r="BL24" i="1" s="1"/>
  <c r="BH22" i="1"/>
  <c r="BC28" i="1"/>
  <c r="BH24" i="1"/>
  <c r="BH26" i="1"/>
  <c r="BF28" i="1"/>
  <c r="BC30" i="1"/>
  <c r="BJ30" i="1" s="1"/>
  <c r="BL30" i="1" s="1"/>
  <c r="BJ28" i="1" l="1"/>
  <c r="BL28" i="1" s="1"/>
  <c r="BJ22" i="1"/>
  <c r="BL22" i="1" s="1"/>
  <c r="BK32" i="1" s="1"/>
  <c r="BK35" i="1" s="1"/>
  <c r="BK36" i="1" s="1"/>
  <c r="BJ37" i="1" s="1"/>
</calcChain>
</file>

<file path=xl/sharedStrings.xml><?xml version="1.0" encoding="utf-8"?>
<sst xmlns="http://schemas.openxmlformats.org/spreadsheetml/2006/main" count="57" uniqueCount="42">
  <si>
    <t>PRICE AGREEMENT INVOICE FOR EQUIPMENT AND MATERIALS</t>
  </si>
  <si>
    <t>PROJECT NAME (SECTION)</t>
  </si>
  <si>
    <t>CONTRACTOR</t>
  </si>
  <si>
    <t>PERIOD
OF
WORK</t>
  </si>
  <si>
    <t>Start</t>
  </si>
  <si>
    <t>CONTRACT #</t>
  </si>
  <si>
    <t>PREPARED BY</t>
  </si>
  <si>
    <t>DATE</t>
  </si>
  <si>
    <t>SUBCONTRACTOR (WHEN APPLICABLE)</t>
  </si>
  <si>
    <t>End</t>
  </si>
  <si>
    <t>EXTRA WORK ORDER #</t>
  </si>
  <si>
    <t>EQUIPMENT DESCRIPTION</t>
  </si>
  <si>
    <t>DATES (MONTH/DAY)</t>
  </si>
  <si>
    <t>TOTAL HOURS
 1</t>
  </si>
  <si>
    <t>MONTHLY RATE</t>
  </si>
  <si>
    <t>RATE
ADJ.</t>
  </si>
  <si>
    <t>OPER. 
COSTS</t>
  </si>
  <si>
    <r>
      <rPr>
        <sz val="4"/>
        <rFont val="Arial"/>
        <family val="2"/>
      </rPr>
      <t>HOURLY 
RATE</t>
    </r>
    <r>
      <rPr>
        <sz val="4"/>
        <color indexed="10"/>
        <rFont val="Arial"/>
        <family val="2"/>
      </rPr>
      <t xml:space="preserve"> 
</t>
    </r>
    <r>
      <rPr>
        <sz val="4"/>
        <rFont val="Arial"/>
        <family val="2"/>
      </rPr>
      <t>2</t>
    </r>
  </si>
  <si>
    <r>
      <t xml:space="preserve">TOTAL $ AMT
</t>
    </r>
    <r>
      <rPr>
        <sz val="4"/>
        <rFont val="Arial"/>
        <family val="2"/>
      </rPr>
      <t>1</t>
    </r>
    <r>
      <rPr>
        <sz val="5"/>
        <rFont val="Arial"/>
        <family val="2"/>
      </rPr>
      <t xml:space="preserve">       X    </t>
    </r>
    <r>
      <rPr>
        <sz val="4"/>
        <rFont val="Arial"/>
        <family val="2"/>
      </rPr>
      <t xml:space="preserve">  2</t>
    </r>
  </si>
  <si>
    <t>MANUFACTURER</t>
  </si>
  <si>
    <t>SERIAL #</t>
  </si>
  <si>
    <t>MODEL</t>
  </si>
  <si>
    <t>YEAR</t>
  </si>
  <si>
    <t>OPR.</t>
  </si>
  <si>
    <t>SBY.</t>
  </si>
  <si>
    <t xml:space="preserve">OPR. </t>
  </si>
  <si>
    <r>
      <rPr>
        <b/>
        <sz val="8"/>
        <rFont val="Arial"/>
        <family val="2"/>
      </rPr>
      <t>MATERIALS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(ALSO APPROVED RENTAL AND OWNER OPERATED EQUIPMENT) (ATTACH RECEIPTED INVOICES)</t>
    </r>
  </si>
  <si>
    <t>TOTAL FOR EQUIPMENT</t>
  </si>
  <si>
    <t>A</t>
  </si>
  <si>
    <t>INVOICE #</t>
  </si>
  <si>
    <t>SUPPLIER</t>
  </si>
  <si>
    <t>DESCRIPTION</t>
  </si>
  <si>
    <t>$ AMOUNT</t>
  </si>
  <si>
    <t>TOTAL FOR MATERIALS</t>
  </si>
  <si>
    <t>B</t>
  </si>
  <si>
    <t>(LINE A + LINE B)</t>
  </si>
  <si>
    <t>C</t>
  </si>
  <si>
    <t>(LINE C x 19%)</t>
  </si>
  <si>
    <t>D</t>
  </si>
  <si>
    <t>TOTAL DUE
(LINE C + LINE D)</t>
  </si>
  <si>
    <t>NOTE:  REQUIREMENTS FOR DETERMINING HOURLY RATES MAY BE FOUND IN SUBSECTION 00197 OF THE CONTRACT</t>
  </si>
  <si>
    <t>SUBMIT THE ORIGINAL AND ONE COPY TO PROJECT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</si>
</sst>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b/>
      <i/>
      <sz val="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4"/>
      <name val="Arial"/>
      <family val="2"/>
    </font>
    <font>
      <sz val="5"/>
      <name val="Arial"/>
      <family val="2"/>
    </font>
    <font>
      <sz val="10"/>
      <name val="Arial"/>
      <family val="2"/>
    </font>
    <font>
      <sz val="4"/>
      <color rgb="FFFF0000"/>
      <name val="Arial"/>
      <family val="2"/>
    </font>
    <font>
      <sz val="4"/>
      <color indexed="1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4" fontId="12" fillId="0" borderId="31" xfId="0" applyNumberFormat="1" applyFont="1" applyBorder="1" applyAlignment="1" applyProtection="1">
      <alignment horizontal="center" vertical="center"/>
    </xf>
    <xf numFmtId="4" fontId="12" fillId="4" borderId="36" xfId="0" applyNumberFormat="1" applyFont="1" applyFill="1" applyBorder="1" applyAlignment="1" applyProtection="1">
      <alignment horizontal="center" vertical="center"/>
    </xf>
    <xf numFmtId="4" fontId="12" fillId="0" borderId="0" xfId="0" applyNumberFormat="1" applyFont="1" applyAlignment="1" applyProtection="1">
      <alignment horizontal="center" vertical="center"/>
    </xf>
    <xf numFmtId="4" fontId="12" fillId="0" borderId="38" xfId="0" applyNumberFormat="1" applyFont="1" applyBorder="1" applyAlignment="1" applyProtection="1">
      <alignment horizontal="center" vertical="center"/>
    </xf>
    <xf numFmtId="4" fontId="8" fillId="0" borderId="0" xfId="0" applyNumberFormat="1" applyFont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8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Protection="1">
      <protection locked="0"/>
    </xf>
    <xf numFmtId="0" fontId="13" fillId="0" borderId="25" xfId="0" applyFont="1" applyBorder="1" applyProtection="1">
      <protection locked="0"/>
    </xf>
    <xf numFmtId="0" fontId="13" fillId="4" borderId="33" xfId="0" applyFont="1" applyFill="1" applyBorder="1" applyProtection="1">
      <protection locked="0"/>
    </xf>
    <xf numFmtId="0" fontId="5" fillId="0" borderId="37" xfId="0" applyFont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 shrinkToFit="1"/>
      <protection locked="0"/>
    </xf>
    <xf numFmtId="0" fontId="13" fillId="0" borderId="0" xfId="0" applyFont="1" applyProtection="1"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 vertical="center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165" fontId="12" fillId="0" borderId="0" xfId="0" applyNumberFormat="1" applyFont="1" applyAlignment="1" applyProtection="1">
      <alignment horizontal="center" vertical="center"/>
      <protection locked="0"/>
    </xf>
    <xf numFmtId="4" fontId="12" fillId="0" borderId="0" xfId="0" applyNumberFormat="1" applyFont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166" fontId="3" fillId="0" borderId="42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166" fontId="0" fillId="0" borderId="42" xfId="0" applyNumberFormat="1" applyBorder="1" applyProtection="1"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14" fontId="5" fillId="3" borderId="2" xfId="0" applyNumberFormat="1" applyFont="1" applyFill="1" applyBorder="1" applyAlignment="1" applyProtection="1">
      <alignment horizontal="center"/>
      <protection locked="0"/>
    </xf>
    <xf numFmtId="14" fontId="5" fillId="3" borderId="3" xfId="0" applyNumberFormat="1" applyFont="1" applyFill="1" applyBorder="1" applyAlignment="1" applyProtection="1">
      <alignment horizontal="center"/>
      <protection locked="0"/>
    </xf>
    <xf numFmtId="14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8" xfId="0" applyFont="1" applyBorder="1" applyAlignment="1" applyProtection="1">
      <alignment wrapText="1"/>
      <protection locked="0"/>
    </xf>
    <xf numFmtId="0" fontId="8" fillId="0" borderId="19" xfId="0" applyFont="1" applyBorder="1" applyAlignment="1" applyProtection="1">
      <alignment wrapText="1"/>
      <protection locked="0"/>
    </xf>
    <xf numFmtId="0" fontId="8" fillId="0" borderId="20" xfId="0" applyFont="1" applyBorder="1" applyAlignment="1" applyProtection="1">
      <alignment wrapText="1"/>
      <protection locked="0"/>
    </xf>
    <xf numFmtId="0" fontId="8" fillId="0" borderId="21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64" fontId="12" fillId="0" borderId="26" xfId="0" applyNumberFormat="1" applyFont="1" applyBorder="1" applyAlignment="1" applyProtection="1">
      <alignment horizontal="center"/>
      <protection locked="0"/>
    </xf>
    <xf numFmtId="164" fontId="12" fillId="0" borderId="27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 shrinkToFit="1"/>
      <protection locked="0"/>
    </xf>
    <xf numFmtId="0" fontId="5" fillId="0" borderId="23" xfId="0" applyFont="1" applyBorder="1" applyAlignment="1" applyProtection="1">
      <alignment horizontal="center" shrinkToFit="1"/>
      <protection locked="0"/>
    </xf>
    <xf numFmtId="0" fontId="5" fillId="0" borderId="24" xfId="0" applyFont="1" applyBorder="1" applyAlignment="1" applyProtection="1">
      <alignment horizontal="center" shrinkToFit="1"/>
      <protection locked="0"/>
    </xf>
    <xf numFmtId="2" fontId="12" fillId="0" borderId="26" xfId="0" applyNumberFormat="1" applyFont="1" applyBorder="1" applyAlignment="1" applyProtection="1">
      <alignment horizontal="center" vertical="center"/>
    </xf>
    <xf numFmtId="2" fontId="12" fillId="0" borderId="27" xfId="0" applyNumberFormat="1" applyFont="1" applyBorder="1" applyAlignment="1" applyProtection="1">
      <alignment horizontal="center" vertical="center"/>
    </xf>
    <xf numFmtId="4" fontId="13" fillId="0" borderId="28" xfId="0" applyNumberFormat="1" applyFont="1" applyBorder="1" applyAlignment="1" applyProtection="1">
      <alignment horizontal="center" vertical="center"/>
      <protection locked="0"/>
    </xf>
    <xf numFmtId="165" fontId="12" fillId="0" borderId="25" xfId="0" applyNumberFormat="1" applyFont="1" applyBorder="1" applyAlignment="1" applyProtection="1">
      <alignment horizontal="center" vertical="center"/>
      <protection locked="0"/>
    </xf>
    <xf numFmtId="4" fontId="12" fillId="0" borderId="25" xfId="0" applyNumberFormat="1" applyFont="1" applyBorder="1" applyAlignment="1" applyProtection="1">
      <alignment horizontal="center" vertical="center"/>
      <protection locked="0"/>
    </xf>
    <xf numFmtId="4" fontId="12" fillId="0" borderId="29" xfId="0" applyNumberFormat="1" applyFont="1" applyBorder="1" applyAlignment="1" applyProtection="1">
      <alignment horizontal="center" vertical="center"/>
    </xf>
    <xf numFmtId="4" fontId="8" fillId="0" borderId="30" xfId="0" applyNumberFormat="1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shrinkToFit="1"/>
      <protection locked="0"/>
    </xf>
    <xf numFmtId="0" fontId="5" fillId="0" borderId="17" xfId="0" applyFont="1" applyBorder="1" applyAlignment="1" applyProtection="1">
      <alignment horizontal="center" shrinkToFit="1"/>
      <protection locked="0"/>
    </xf>
    <xf numFmtId="164" fontId="12" fillId="4" borderId="34" xfId="0" applyNumberFormat="1" applyFont="1" applyFill="1" applyBorder="1" applyAlignment="1" applyProtection="1">
      <alignment horizontal="center"/>
      <protection locked="0"/>
    </xf>
    <xf numFmtId="164" fontId="12" fillId="4" borderId="35" xfId="0" applyNumberFormat="1" applyFont="1" applyFill="1" applyBorder="1" applyAlignment="1" applyProtection="1">
      <alignment horizontal="center"/>
      <protection locked="0"/>
    </xf>
    <xf numFmtId="2" fontId="12" fillId="4" borderId="34" xfId="0" applyNumberFormat="1" applyFont="1" applyFill="1" applyBorder="1" applyAlignment="1" applyProtection="1">
      <alignment horizontal="center" vertical="center"/>
    </xf>
    <xf numFmtId="2" fontId="12" fillId="4" borderId="35" xfId="0" applyNumberFormat="1" applyFont="1" applyFill="1" applyBorder="1" applyAlignment="1" applyProtection="1">
      <alignment horizontal="center" vertical="center"/>
    </xf>
    <xf numFmtId="4" fontId="13" fillId="4" borderId="33" xfId="0" applyNumberFormat="1" applyFont="1" applyFill="1" applyBorder="1" applyAlignment="1" applyProtection="1">
      <alignment horizontal="center" vertical="center"/>
    </xf>
    <xf numFmtId="165" fontId="12" fillId="4" borderId="33" xfId="0" applyNumberFormat="1" applyFont="1" applyFill="1" applyBorder="1" applyAlignment="1" applyProtection="1">
      <alignment horizontal="center" vertical="center"/>
    </xf>
    <xf numFmtId="4" fontId="12" fillId="4" borderId="33" xfId="0" applyNumberFormat="1" applyFont="1" applyFill="1" applyBorder="1" applyAlignment="1" applyProtection="1">
      <alignment horizontal="center" vertical="center"/>
    </xf>
    <xf numFmtId="4" fontId="12" fillId="4" borderId="34" xfId="0" applyNumberFormat="1" applyFont="1" applyFill="1" applyBorder="1" applyAlignment="1" applyProtection="1">
      <alignment horizontal="center" vertical="center"/>
    </xf>
    <xf numFmtId="4" fontId="8" fillId="4" borderId="35" xfId="0" applyNumberFormat="1" applyFont="1" applyFill="1" applyBorder="1" applyAlignment="1" applyProtection="1">
      <alignment horizontal="center" vertical="center"/>
    </xf>
    <xf numFmtId="4" fontId="13" fillId="0" borderId="25" xfId="0" applyNumberFormat="1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shrinkToFi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5" fillId="2" borderId="4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166" fontId="0" fillId="0" borderId="5" xfId="0" applyNumberFormat="1" applyBorder="1" applyAlignment="1" applyProtection="1"/>
    <xf numFmtId="166" fontId="0" fillId="0" borderId="11" xfId="0" applyNumberFormat="1" applyBorder="1" applyAlignment="1" applyProtection="1"/>
    <xf numFmtId="166" fontId="0" fillId="0" borderId="10" xfId="0" applyNumberFormat="1" applyBorder="1" applyAlignment="1" applyProtection="1"/>
    <xf numFmtId="166" fontId="0" fillId="0" borderId="9" xfId="0" applyNumberFormat="1" applyBorder="1" applyAlignment="1" applyProtection="1"/>
    <xf numFmtId="0" fontId="12" fillId="0" borderId="48" xfId="0" applyFont="1" applyBorder="1" applyAlignment="1" applyProtection="1">
      <alignment horizontal="center" vertical="center"/>
      <protection locked="0"/>
    </xf>
    <xf numFmtId="166" fontId="12" fillId="0" borderId="2" xfId="0" applyNumberFormat="1" applyFont="1" applyBorder="1" applyAlignment="1" applyProtection="1">
      <alignment horizontal="center" vertical="center"/>
      <protection locked="0"/>
    </xf>
    <xf numFmtId="166" fontId="12" fillId="0" borderId="3" xfId="0" applyNumberFormat="1" applyFont="1" applyBorder="1" applyAlignment="1" applyProtection="1">
      <alignment horizontal="center" vertical="center"/>
      <protection locked="0"/>
    </xf>
    <xf numFmtId="166" fontId="12" fillId="0" borderId="49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protection locked="0"/>
    </xf>
    <xf numFmtId="166" fontId="0" fillId="0" borderId="6" xfId="0" applyNumberFormat="1" applyBorder="1" applyAlignment="1" applyProtection="1">
      <protection locked="0"/>
    </xf>
    <xf numFmtId="166" fontId="0" fillId="0" borderId="50" xfId="0" applyNumberFormat="1" applyBorder="1" applyAlignment="1" applyProtection="1">
      <protection locked="0"/>
    </xf>
    <xf numFmtId="166" fontId="0" fillId="0" borderId="2" xfId="0" applyNumberFormat="1" applyBorder="1" applyAlignment="1" applyProtection="1"/>
    <xf numFmtId="0" fontId="0" fillId="0" borderId="4" xfId="0" applyBorder="1" applyAlignment="1" applyProtection="1"/>
    <xf numFmtId="0" fontId="0" fillId="0" borderId="11" xfId="0" applyBorder="1" applyAlignment="1" applyProtection="1"/>
    <xf numFmtId="0" fontId="5" fillId="0" borderId="55" xfId="0" applyFont="1" applyBorder="1" applyAlignment="1" applyProtection="1">
      <alignment horizontal="center"/>
      <protection locked="0"/>
    </xf>
    <xf numFmtId="0" fontId="5" fillId="0" borderId="56" xfId="0" applyFont="1" applyBorder="1" applyAlignment="1" applyProtection="1">
      <alignment horizontal="left"/>
      <protection locked="0"/>
    </xf>
    <xf numFmtId="0" fontId="5" fillId="0" borderId="57" xfId="0" applyFont="1" applyBorder="1" applyAlignment="1" applyProtection="1">
      <alignment horizontal="left"/>
      <protection locked="0"/>
    </xf>
    <xf numFmtId="0" fontId="5" fillId="0" borderId="58" xfId="0" applyFont="1" applyBorder="1" applyAlignment="1" applyProtection="1">
      <alignment horizontal="left"/>
      <protection locked="0"/>
    </xf>
    <xf numFmtId="166" fontId="0" fillId="0" borderId="56" xfId="0" applyNumberFormat="1" applyBorder="1" applyAlignment="1" applyProtection="1">
      <protection locked="0"/>
    </xf>
    <xf numFmtId="166" fontId="0" fillId="0" borderId="57" xfId="0" applyNumberFormat="1" applyBorder="1" applyAlignment="1" applyProtection="1">
      <protection locked="0"/>
    </xf>
    <xf numFmtId="166" fontId="0" fillId="0" borderId="59" xfId="0" applyNumberFormat="1" applyBorder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6" fontId="0" fillId="0" borderId="39" xfId="0" applyNumberFormat="1" applyBorder="1" applyAlignment="1" applyProtection="1">
      <alignment horizontal="center" vertical="center"/>
    </xf>
    <xf numFmtId="166" fontId="0" fillId="0" borderId="40" xfId="0" applyNumberFormat="1" applyBorder="1" applyAlignment="1" applyProtection="1">
      <alignment horizontal="center" vertical="center"/>
    </xf>
    <xf numFmtId="166" fontId="0" fillId="0" borderId="41" xfId="0" applyNumberFormat="1" applyBorder="1" applyAlignment="1" applyProtection="1">
      <alignment horizontal="center" vertical="center"/>
    </xf>
    <xf numFmtId="166" fontId="0" fillId="0" borderId="52" xfId="0" applyNumberFormat="1" applyBorder="1" applyAlignment="1" applyProtection="1">
      <alignment horizontal="center" vertical="center"/>
    </xf>
    <xf numFmtId="166" fontId="0" fillId="0" borderId="20" xfId="0" applyNumberFormat="1" applyBorder="1" applyAlignment="1" applyProtection="1">
      <alignment horizontal="center" vertical="center"/>
    </xf>
    <xf numFmtId="166" fontId="0" fillId="0" borderId="53" xfId="0" applyNumberForma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167639</xdr:colOff>
      <xdr:row>1</xdr:row>
      <xdr:rowOff>30480</xdr:rowOff>
    </xdr:from>
    <xdr:to>
      <xdr:col>3</xdr:col>
      <xdr:colOff>152400</xdr:colOff>
      <xdr:row>4</xdr:row>
      <xdr:rowOff>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6708C3-C624-B7AD-BB7B-3E146CAB9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74" t="9630" r="6324" b="9630"/>
        <a:stretch/>
      </xdr:blipFill>
      <xdr:spPr>
        <a:xfrm>
          <a:off x="373379" y="137160"/>
          <a:ext cx="731521" cy="450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12914-E5E0-46B0-9BDD-463B3476430D}">
  <dimension ref="C1:BL42"/>
  <sheetViews>
    <sheetView tabSelected="1" view="pageBreakPreview" zoomScaleNormal="100" zoomScaleSheetLayoutView="100" workbookViewId="0">
      <selection activeCell="BN8" sqref="BN8"/>
    </sheetView>
  </sheetViews>
  <sheetFormatPr defaultColWidth="8.88671875" defaultRowHeight="14.4" x14ac:dyDescent="0.3"/>
  <cols>
    <col min="1" max="1" width="2.109375" style="9" customWidth="1"/>
    <col min="2" max="2" width="0.88671875" style="9" customWidth="1"/>
    <col min="3" max="3" width="10.88671875" style="9" customWidth="1"/>
    <col min="4" max="4" width="7.33203125" style="9" customWidth="1"/>
    <col min="5" max="5" width="2.6640625" style="9" customWidth="1"/>
    <col min="6" max="6" width="5.6640625" style="9" customWidth="1"/>
    <col min="7" max="7" width="3.88671875" style="9" customWidth="1"/>
    <col min="8" max="8" width="3.33203125" style="9" customWidth="1"/>
    <col min="9" max="53" width="1.44140625" style="9" customWidth="1"/>
    <col min="54" max="54" width="3.6640625" style="9" customWidth="1"/>
    <col min="55" max="55" width="0.6640625" style="9" customWidth="1"/>
    <col min="56" max="56" width="3.33203125" style="9" customWidth="1"/>
    <col min="57" max="57" width="1.33203125" style="9" customWidth="1"/>
    <col min="58" max="58" width="1.6640625" style="9" customWidth="1"/>
    <col min="59" max="59" width="3.44140625" style="9" customWidth="1"/>
    <col min="60" max="60" width="1.5546875" style="9" customWidth="1"/>
    <col min="61" max="61" width="3.33203125" style="9" customWidth="1"/>
    <col min="62" max="62" width="3.109375" style="9" customWidth="1"/>
    <col min="63" max="63" width="4" style="9" customWidth="1"/>
    <col min="64" max="64" width="8.6640625" style="9" bestFit="1" customWidth="1"/>
    <col min="65" max="65" width="0.88671875" style="9" customWidth="1"/>
    <col min="66" max="16384" width="8.88671875" style="9"/>
  </cols>
  <sheetData>
    <row r="1" spans="3:64" ht="8.4" customHeight="1" x14ac:dyDescent="0.3"/>
    <row r="2" spans="3:64" ht="9.75" customHeight="1" x14ac:dyDescent="0.3">
      <c r="C2" s="10"/>
      <c r="I2" s="43" t="s">
        <v>0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3:64" ht="9.75" customHeight="1" x14ac:dyDescent="0.3">
      <c r="C3" s="1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3:64" ht="18.600000000000001" customHeight="1" x14ac:dyDescent="0.3"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3:64" s="11" customFormat="1" ht="12" customHeight="1" x14ac:dyDescent="0.25">
      <c r="C5" s="45" t="s">
        <v>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  <c r="X5" s="45" t="s">
        <v>2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7"/>
      <c r="AZ5" s="48" t="s">
        <v>3</v>
      </c>
      <c r="BA5" s="49"/>
      <c r="BB5" s="49"/>
      <c r="BC5" s="49"/>
      <c r="BD5" s="56" t="s">
        <v>4</v>
      </c>
      <c r="BE5" s="56"/>
      <c r="BF5" s="56"/>
      <c r="BG5" s="56"/>
      <c r="BH5" s="56"/>
      <c r="BI5" s="57"/>
      <c r="BJ5" s="58" t="s">
        <v>5</v>
      </c>
      <c r="BK5" s="56"/>
      <c r="BL5" s="57"/>
    </row>
    <row r="6" spans="3:64" s="12" customFormat="1" ht="14.4" customHeight="1" x14ac:dyDescent="0.2"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59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1"/>
      <c r="AZ6" s="50"/>
      <c r="BA6" s="51"/>
      <c r="BB6" s="51"/>
      <c r="BC6" s="52"/>
      <c r="BD6" s="62"/>
      <c r="BE6" s="63"/>
      <c r="BF6" s="63"/>
      <c r="BG6" s="63"/>
      <c r="BH6" s="63"/>
      <c r="BI6" s="64"/>
      <c r="BJ6" s="65"/>
      <c r="BK6" s="65"/>
      <c r="BL6" s="66"/>
    </row>
    <row r="7" spans="3:64" s="11" customFormat="1" ht="12" customHeight="1" x14ac:dyDescent="0.25">
      <c r="C7" s="45" t="s">
        <v>6</v>
      </c>
      <c r="D7" s="46"/>
      <c r="E7" s="46"/>
      <c r="F7" s="46"/>
      <c r="G7" s="46"/>
      <c r="H7" s="46"/>
      <c r="I7" s="46"/>
      <c r="J7" s="46"/>
      <c r="K7" s="47"/>
      <c r="L7" s="58" t="s">
        <v>7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7"/>
      <c r="X7" s="45" t="s">
        <v>8</v>
      </c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7"/>
      <c r="AZ7" s="50"/>
      <c r="BA7" s="51"/>
      <c r="BB7" s="51"/>
      <c r="BC7" s="51"/>
      <c r="BD7" s="56" t="s">
        <v>9</v>
      </c>
      <c r="BE7" s="56"/>
      <c r="BF7" s="56"/>
      <c r="BG7" s="56"/>
      <c r="BH7" s="56"/>
      <c r="BI7" s="57"/>
      <c r="BJ7" s="58" t="s">
        <v>10</v>
      </c>
      <c r="BK7" s="56"/>
      <c r="BL7" s="57"/>
    </row>
    <row r="8" spans="3:64" s="12" customFormat="1" ht="14.4" customHeight="1" x14ac:dyDescent="0.2">
      <c r="C8" s="59"/>
      <c r="D8" s="60"/>
      <c r="E8" s="60"/>
      <c r="F8" s="60"/>
      <c r="G8" s="60"/>
      <c r="H8" s="60"/>
      <c r="I8" s="60"/>
      <c r="J8" s="60"/>
      <c r="K8" s="61"/>
      <c r="L8" s="67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  <c r="X8" s="59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1"/>
      <c r="AZ8" s="53"/>
      <c r="BA8" s="54"/>
      <c r="BB8" s="54"/>
      <c r="BC8" s="55"/>
      <c r="BD8" s="70"/>
      <c r="BE8" s="71"/>
      <c r="BF8" s="71"/>
      <c r="BG8" s="71"/>
      <c r="BH8" s="71"/>
      <c r="BI8" s="72"/>
      <c r="BJ8" s="70"/>
      <c r="BK8" s="71"/>
      <c r="BL8" s="72"/>
    </row>
    <row r="9" spans="3:64" s="12" customFormat="1" ht="5.4" customHeight="1" x14ac:dyDescent="0.2"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5"/>
      <c r="BA9" s="16"/>
      <c r="BB9" s="16"/>
      <c r="BC9" s="16"/>
      <c r="BD9" s="17"/>
      <c r="BE9" s="17"/>
      <c r="BF9" s="17"/>
      <c r="BG9" s="17"/>
      <c r="BH9" s="17"/>
      <c r="BI9" s="17"/>
      <c r="BJ9" s="18"/>
      <c r="BK9" s="18"/>
      <c r="BL9" s="18"/>
    </row>
    <row r="10" spans="3:64" s="19" customFormat="1" ht="12" customHeight="1" x14ac:dyDescent="0.2">
      <c r="C10" s="58" t="s">
        <v>11</v>
      </c>
      <c r="D10" s="56"/>
      <c r="E10" s="56"/>
      <c r="F10" s="56"/>
      <c r="G10" s="57"/>
      <c r="H10" s="58" t="s">
        <v>12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87"/>
      <c r="BA10" s="88" t="s">
        <v>13</v>
      </c>
      <c r="BB10" s="89"/>
      <c r="BC10" s="92" t="s">
        <v>14</v>
      </c>
      <c r="BD10" s="93"/>
      <c r="BE10" s="94"/>
      <c r="BF10" s="92" t="s">
        <v>15</v>
      </c>
      <c r="BG10" s="79"/>
      <c r="BH10" s="92" t="s">
        <v>16</v>
      </c>
      <c r="BI10" s="104"/>
      <c r="BJ10" s="73" t="s">
        <v>17</v>
      </c>
      <c r="BK10" s="74"/>
      <c r="BL10" s="79" t="s">
        <v>18</v>
      </c>
    </row>
    <row r="11" spans="3:64" s="20" customFormat="1" ht="9.75" customHeight="1" x14ac:dyDescent="0.15">
      <c r="C11" s="81" t="s">
        <v>19</v>
      </c>
      <c r="D11" s="82"/>
      <c r="E11" s="82" t="s">
        <v>20</v>
      </c>
      <c r="F11" s="82"/>
      <c r="G11" s="83"/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  <c r="AG11" s="21"/>
      <c r="AH11" s="22"/>
      <c r="AI11" s="21"/>
      <c r="AJ11" s="22"/>
      <c r="AK11" s="21"/>
      <c r="AL11" s="22"/>
      <c r="AM11" s="21"/>
      <c r="AN11" s="22"/>
      <c r="AO11" s="21"/>
      <c r="AP11" s="22"/>
      <c r="AQ11" s="21"/>
      <c r="AR11" s="22"/>
      <c r="AS11" s="21"/>
      <c r="AT11" s="22"/>
      <c r="AU11" s="21"/>
      <c r="AV11" s="22"/>
      <c r="AW11" s="21"/>
      <c r="AX11" s="22"/>
      <c r="AY11" s="21"/>
      <c r="BA11" s="90"/>
      <c r="BB11" s="91"/>
      <c r="BC11" s="95"/>
      <c r="BD11" s="96"/>
      <c r="BE11" s="97"/>
      <c r="BF11" s="101"/>
      <c r="BG11" s="80"/>
      <c r="BH11" s="105"/>
      <c r="BI11" s="106"/>
      <c r="BJ11" s="75"/>
      <c r="BK11" s="76"/>
      <c r="BL11" s="80"/>
    </row>
    <row r="12" spans="3:64" ht="9.75" customHeight="1" x14ac:dyDescent="0.3">
      <c r="C12" s="84" t="s">
        <v>21</v>
      </c>
      <c r="D12" s="85"/>
      <c r="E12" s="85" t="s">
        <v>22</v>
      </c>
      <c r="F12" s="85"/>
      <c r="G12" s="86"/>
      <c r="H12" s="23"/>
      <c r="I12" s="24"/>
      <c r="J12" s="22"/>
      <c r="K12" s="24"/>
      <c r="L12" s="22"/>
      <c r="M12" s="24"/>
      <c r="N12" s="22"/>
      <c r="O12" s="24"/>
      <c r="P12" s="22"/>
      <c r="Q12" s="24"/>
      <c r="R12" s="22"/>
      <c r="S12" s="24"/>
      <c r="T12" s="22"/>
      <c r="U12" s="24"/>
      <c r="V12" s="22"/>
      <c r="W12" s="24"/>
      <c r="X12" s="22"/>
      <c r="Y12" s="24"/>
      <c r="Z12" s="22"/>
      <c r="AA12" s="24"/>
      <c r="AB12" s="22"/>
      <c r="AC12" s="24"/>
      <c r="AD12" s="22"/>
      <c r="AE12" s="24"/>
      <c r="AF12" s="22"/>
      <c r="AG12" s="24"/>
      <c r="AH12" s="22"/>
      <c r="AI12" s="24"/>
      <c r="AJ12" s="22"/>
      <c r="AK12" s="24"/>
      <c r="AL12" s="22"/>
      <c r="AM12" s="24"/>
      <c r="AN12" s="22"/>
      <c r="AO12" s="24"/>
      <c r="AP12" s="22"/>
      <c r="AQ12" s="24"/>
      <c r="AR12" s="22"/>
      <c r="AS12" s="24"/>
      <c r="AT12" s="22"/>
      <c r="AU12" s="24"/>
      <c r="AV12" s="22"/>
      <c r="AW12" s="24"/>
      <c r="AX12" s="22"/>
      <c r="AY12" s="24"/>
      <c r="AZ12" s="20"/>
      <c r="BA12" s="90"/>
      <c r="BB12" s="91"/>
      <c r="BC12" s="98"/>
      <c r="BD12" s="99"/>
      <c r="BE12" s="100"/>
      <c r="BF12" s="102"/>
      <c r="BG12" s="103"/>
      <c r="BH12" s="107"/>
      <c r="BI12" s="108"/>
      <c r="BJ12" s="77"/>
      <c r="BK12" s="78"/>
      <c r="BL12" s="80"/>
    </row>
    <row r="13" spans="3:64" ht="16.2" customHeight="1" x14ac:dyDescent="0.3">
      <c r="E13" s="112"/>
      <c r="F13" s="112"/>
      <c r="G13" s="113"/>
      <c r="H13" s="25" t="s">
        <v>23</v>
      </c>
      <c r="I13" s="109"/>
      <c r="J13" s="110"/>
      <c r="K13" s="109"/>
      <c r="L13" s="110"/>
      <c r="M13" s="109"/>
      <c r="N13" s="110"/>
      <c r="O13" s="109"/>
      <c r="P13" s="110"/>
      <c r="Q13" s="109"/>
      <c r="R13" s="110"/>
      <c r="S13" s="109"/>
      <c r="T13" s="110"/>
      <c r="U13" s="109"/>
      <c r="V13" s="110"/>
      <c r="W13" s="109"/>
      <c r="X13" s="110"/>
      <c r="Y13" s="109"/>
      <c r="Z13" s="110"/>
      <c r="AA13" s="109"/>
      <c r="AB13" s="110"/>
      <c r="AC13" s="109"/>
      <c r="AD13" s="110"/>
      <c r="AE13" s="109"/>
      <c r="AF13" s="110"/>
      <c r="AG13" s="109"/>
      <c r="AH13" s="110"/>
      <c r="AI13" s="109"/>
      <c r="AJ13" s="110"/>
      <c r="AK13" s="109"/>
      <c r="AL13" s="110"/>
      <c r="AM13" s="109"/>
      <c r="AN13" s="110"/>
      <c r="AO13" s="109"/>
      <c r="AP13" s="110"/>
      <c r="AQ13" s="109"/>
      <c r="AR13" s="110"/>
      <c r="AS13" s="109"/>
      <c r="AT13" s="110"/>
      <c r="AU13" s="109"/>
      <c r="AV13" s="110"/>
      <c r="AW13" s="109"/>
      <c r="AX13" s="110"/>
      <c r="AY13" s="109"/>
      <c r="AZ13" s="110"/>
      <c r="BA13" s="114" t="str">
        <f>IF(SUM(I13:AZ13)&gt;0,SUM(I13:AZ13),"")</f>
        <v/>
      </c>
      <c r="BB13" s="115"/>
      <c r="BC13" s="116"/>
      <c r="BD13" s="116"/>
      <c r="BE13" s="116"/>
      <c r="BF13" s="117"/>
      <c r="BG13" s="117"/>
      <c r="BH13" s="118"/>
      <c r="BI13" s="118"/>
      <c r="BJ13" s="119" t="str">
        <f>IF(BA13="","",BC13*BF13/176+BH13)</f>
        <v/>
      </c>
      <c r="BK13" s="120"/>
      <c r="BL13" s="1" t="str">
        <f>IF(BJ13="","",BA13*BJ13)</f>
        <v/>
      </c>
    </row>
    <row r="14" spans="3:64" ht="16.2" customHeight="1" x14ac:dyDescent="0.3">
      <c r="C14" s="111"/>
      <c r="D14" s="112"/>
      <c r="E14" s="121"/>
      <c r="F14" s="121"/>
      <c r="G14" s="122"/>
      <c r="H14" s="26" t="s">
        <v>24</v>
      </c>
      <c r="I14" s="123"/>
      <c r="J14" s="124"/>
      <c r="K14" s="123"/>
      <c r="L14" s="124"/>
      <c r="M14" s="123"/>
      <c r="N14" s="124"/>
      <c r="O14" s="123"/>
      <c r="P14" s="124"/>
      <c r="Q14" s="123"/>
      <c r="R14" s="124"/>
      <c r="S14" s="123"/>
      <c r="T14" s="124"/>
      <c r="U14" s="123"/>
      <c r="V14" s="124"/>
      <c r="W14" s="123"/>
      <c r="X14" s="124"/>
      <c r="Y14" s="123"/>
      <c r="Z14" s="124"/>
      <c r="AA14" s="123"/>
      <c r="AB14" s="124"/>
      <c r="AC14" s="123"/>
      <c r="AD14" s="124"/>
      <c r="AE14" s="123"/>
      <c r="AF14" s="124"/>
      <c r="AG14" s="123"/>
      <c r="AH14" s="124"/>
      <c r="AI14" s="123"/>
      <c r="AJ14" s="124"/>
      <c r="AK14" s="123"/>
      <c r="AL14" s="124"/>
      <c r="AM14" s="123"/>
      <c r="AN14" s="124"/>
      <c r="AO14" s="123"/>
      <c r="AP14" s="124"/>
      <c r="AQ14" s="123"/>
      <c r="AR14" s="124"/>
      <c r="AS14" s="123"/>
      <c r="AT14" s="124"/>
      <c r="AU14" s="123"/>
      <c r="AV14" s="124"/>
      <c r="AW14" s="123"/>
      <c r="AX14" s="124"/>
      <c r="AY14" s="123"/>
      <c r="AZ14" s="124"/>
      <c r="BA14" s="125" t="str">
        <f>IF(SUM(I14:AZ14)&gt;0,SUM(I14:AZ14),"")</f>
        <v/>
      </c>
      <c r="BB14" s="126"/>
      <c r="BC14" s="127" t="str">
        <f>IF(BA14="","",BC13*0.4)</f>
        <v/>
      </c>
      <c r="BD14" s="127"/>
      <c r="BE14" s="127"/>
      <c r="BF14" s="128" t="str">
        <f>IF(BA14="","",BF13)</f>
        <v/>
      </c>
      <c r="BG14" s="128"/>
      <c r="BH14" s="129" t="str">
        <f>IF(BA14="","",0)</f>
        <v/>
      </c>
      <c r="BI14" s="129"/>
      <c r="BJ14" s="130" t="str">
        <f>IF(BA14="","",BC14*BF14/176)</f>
        <v/>
      </c>
      <c r="BK14" s="131"/>
      <c r="BL14" s="2" t="str">
        <f>IF(BJ14="","",IF(BJ14&lt;1,0,BA14*BJ14))</f>
        <v/>
      </c>
    </row>
    <row r="15" spans="3:64" ht="16.2" customHeight="1" x14ac:dyDescent="0.3">
      <c r="C15" s="111"/>
      <c r="D15" s="112"/>
      <c r="E15" s="112"/>
      <c r="F15" s="112"/>
      <c r="G15" s="113"/>
      <c r="H15" s="25" t="s">
        <v>25</v>
      </c>
      <c r="I15" s="109"/>
      <c r="J15" s="110"/>
      <c r="K15" s="109"/>
      <c r="L15" s="110"/>
      <c r="M15" s="109"/>
      <c r="N15" s="110"/>
      <c r="O15" s="109"/>
      <c r="P15" s="110"/>
      <c r="Q15" s="109"/>
      <c r="R15" s="110"/>
      <c r="S15" s="109"/>
      <c r="T15" s="110"/>
      <c r="U15" s="109"/>
      <c r="V15" s="110"/>
      <c r="W15" s="109"/>
      <c r="X15" s="110"/>
      <c r="Y15" s="109"/>
      <c r="Z15" s="110"/>
      <c r="AA15" s="109"/>
      <c r="AB15" s="110"/>
      <c r="AC15" s="109"/>
      <c r="AD15" s="110"/>
      <c r="AE15" s="109"/>
      <c r="AF15" s="110"/>
      <c r="AG15" s="109"/>
      <c r="AH15" s="110"/>
      <c r="AI15" s="109"/>
      <c r="AJ15" s="110"/>
      <c r="AK15" s="109"/>
      <c r="AL15" s="110"/>
      <c r="AM15" s="109"/>
      <c r="AN15" s="110"/>
      <c r="AO15" s="109"/>
      <c r="AP15" s="110"/>
      <c r="AQ15" s="109"/>
      <c r="AR15" s="110"/>
      <c r="AS15" s="109"/>
      <c r="AT15" s="110"/>
      <c r="AU15" s="109"/>
      <c r="AV15" s="110"/>
      <c r="AW15" s="109"/>
      <c r="AX15" s="110"/>
      <c r="AY15" s="109"/>
      <c r="AZ15" s="110"/>
      <c r="BA15" s="114" t="str">
        <f t="shared" ref="BA15:BA30" si="0">IF(SUM(I15:AZ15)&gt;0,SUM(I15:AZ15),"")</f>
        <v/>
      </c>
      <c r="BB15" s="115"/>
      <c r="BC15" s="132"/>
      <c r="BD15" s="132"/>
      <c r="BE15" s="132"/>
      <c r="BF15" s="117"/>
      <c r="BG15" s="117"/>
      <c r="BH15" s="118"/>
      <c r="BI15" s="118"/>
      <c r="BJ15" s="119" t="str">
        <f>IF(BA15="","",BC15*BF15/176+BH15)</f>
        <v/>
      </c>
      <c r="BK15" s="120"/>
      <c r="BL15" s="1" t="str">
        <f>IF(BJ15="","",BA15*BJ15)</f>
        <v/>
      </c>
    </row>
    <row r="16" spans="3:64" ht="16.2" customHeight="1" thickBot="1" x14ac:dyDescent="0.35">
      <c r="C16" s="133"/>
      <c r="D16" s="121"/>
      <c r="E16" s="121"/>
      <c r="F16" s="121"/>
      <c r="G16" s="122"/>
      <c r="H16" s="26" t="s">
        <v>24</v>
      </c>
      <c r="I16" s="123"/>
      <c r="J16" s="124"/>
      <c r="K16" s="123"/>
      <c r="L16" s="124"/>
      <c r="M16" s="123"/>
      <c r="N16" s="124"/>
      <c r="O16" s="123"/>
      <c r="P16" s="124"/>
      <c r="Q16" s="123"/>
      <c r="R16" s="124"/>
      <c r="S16" s="123"/>
      <c r="T16" s="124"/>
      <c r="U16" s="123"/>
      <c r="V16" s="124"/>
      <c r="W16" s="123"/>
      <c r="X16" s="124"/>
      <c r="Y16" s="123"/>
      <c r="Z16" s="124"/>
      <c r="AA16" s="123"/>
      <c r="AB16" s="124"/>
      <c r="AC16" s="123"/>
      <c r="AD16" s="124"/>
      <c r="AE16" s="123"/>
      <c r="AF16" s="124"/>
      <c r="AG16" s="123"/>
      <c r="AH16" s="124"/>
      <c r="AI16" s="123"/>
      <c r="AJ16" s="124"/>
      <c r="AK16" s="123"/>
      <c r="AL16" s="124"/>
      <c r="AM16" s="123"/>
      <c r="AN16" s="124"/>
      <c r="AO16" s="123"/>
      <c r="AP16" s="124"/>
      <c r="AQ16" s="123"/>
      <c r="AR16" s="124"/>
      <c r="AS16" s="123"/>
      <c r="AT16" s="124"/>
      <c r="AU16" s="123"/>
      <c r="AV16" s="124"/>
      <c r="AW16" s="123"/>
      <c r="AX16" s="124"/>
      <c r="AY16" s="123"/>
      <c r="AZ16" s="124"/>
      <c r="BA16" s="125" t="str">
        <f t="shared" si="0"/>
        <v/>
      </c>
      <c r="BB16" s="126"/>
      <c r="BC16" s="127" t="str">
        <f>IF(BA16="","",BC15*0.4)</f>
        <v/>
      </c>
      <c r="BD16" s="127"/>
      <c r="BE16" s="127"/>
      <c r="BF16" s="128" t="str">
        <f>IF(BA16="","",BF15)</f>
        <v/>
      </c>
      <c r="BG16" s="128"/>
      <c r="BH16" s="129" t="str">
        <f>IF(BA16="","",0)</f>
        <v/>
      </c>
      <c r="BI16" s="129"/>
      <c r="BJ16" s="130" t="str">
        <f>IF(BA16="","",BC16*BF16/176)</f>
        <v/>
      </c>
      <c r="BK16" s="131"/>
      <c r="BL16" s="2" t="str">
        <f>IF(BJ16="","",IF(BJ16&lt;1,0,BA16*BJ16))</f>
        <v/>
      </c>
    </row>
    <row r="17" spans="3:64" ht="16.2" customHeight="1" x14ac:dyDescent="0.3">
      <c r="C17" s="111"/>
      <c r="D17" s="112"/>
      <c r="E17" s="112"/>
      <c r="F17" s="112"/>
      <c r="G17" s="113"/>
      <c r="H17" s="25" t="s">
        <v>23</v>
      </c>
      <c r="I17" s="109"/>
      <c r="J17" s="110"/>
      <c r="K17" s="109"/>
      <c r="L17" s="110"/>
      <c r="M17" s="109"/>
      <c r="N17" s="110"/>
      <c r="O17" s="109"/>
      <c r="P17" s="110"/>
      <c r="Q17" s="109"/>
      <c r="R17" s="110"/>
      <c r="S17" s="109"/>
      <c r="T17" s="110"/>
      <c r="U17" s="109"/>
      <c r="V17" s="110"/>
      <c r="W17" s="109"/>
      <c r="X17" s="110"/>
      <c r="Y17" s="109"/>
      <c r="Z17" s="110"/>
      <c r="AA17" s="109"/>
      <c r="AB17" s="110"/>
      <c r="AC17" s="109"/>
      <c r="AD17" s="110"/>
      <c r="AE17" s="109"/>
      <c r="AF17" s="110"/>
      <c r="AG17" s="109"/>
      <c r="AH17" s="110"/>
      <c r="AI17" s="109"/>
      <c r="AJ17" s="110"/>
      <c r="AK17" s="109"/>
      <c r="AL17" s="110"/>
      <c r="AM17" s="109"/>
      <c r="AN17" s="110"/>
      <c r="AO17" s="109"/>
      <c r="AP17" s="110"/>
      <c r="AQ17" s="109"/>
      <c r="AR17" s="110"/>
      <c r="AS17" s="109"/>
      <c r="AT17" s="110"/>
      <c r="AU17" s="109"/>
      <c r="AV17" s="110"/>
      <c r="AW17" s="109"/>
      <c r="AX17" s="110"/>
      <c r="AY17" s="109"/>
      <c r="AZ17" s="110"/>
      <c r="BA17" s="114" t="str">
        <f t="shared" si="0"/>
        <v/>
      </c>
      <c r="BB17" s="115"/>
      <c r="BC17" s="132"/>
      <c r="BD17" s="132"/>
      <c r="BE17" s="132"/>
      <c r="BF17" s="117"/>
      <c r="BG17" s="117"/>
      <c r="BH17" s="118"/>
      <c r="BI17" s="118"/>
      <c r="BJ17" s="119" t="str">
        <f>IF(BA17="","",BC17*BF17/176+BH17)</f>
        <v/>
      </c>
      <c r="BK17" s="120"/>
      <c r="BL17" s="1" t="str">
        <f>IF(BJ17="","",BA17*BJ17)</f>
        <v/>
      </c>
    </row>
    <row r="18" spans="3:64" ht="16.2" customHeight="1" thickBot="1" x14ac:dyDescent="0.35">
      <c r="C18" s="133"/>
      <c r="D18" s="121"/>
      <c r="E18" s="121"/>
      <c r="F18" s="121"/>
      <c r="G18" s="122"/>
      <c r="H18" s="26" t="s">
        <v>24</v>
      </c>
      <c r="I18" s="123"/>
      <c r="J18" s="124"/>
      <c r="K18" s="123"/>
      <c r="L18" s="124"/>
      <c r="M18" s="123"/>
      <c r="N18" s="124"/>
      <c r="O18" s="123"/>
      <c r="P18" s="124"/>
      <c r="Q18" s="123"/>
      <c r="R18" s="124"/>
      <c r="S18" s="123"/>
      <c r="T18" s="124"/>
      <c r="U18" s="123"/>
      <c r="V18" s="124"/>
      <c r="W18" s="123"/>
      <c r="X18" s="124"/>
      <c r="Y18" s="123"/>
      <c r="Z18" s="124"/>
      <c r="AA18" s="123"/>
      <c r="AB18" s="124"/>
      <c r="AC18" s="123"/>
      <c r="AD18" s="124"/>
      <c r="AE18" s="123"/>
      <c r="AF18" s="124"/>
      <c r="AG18" s="123"/>
      <c r="AH18" s="124"/>
      <c r="AI18" s="123"/>
      <c r="AJ18" s="124"/>
      <c r="AK18" s="123"/>
      <c r="AL18" s="124"/>
      <c r="AM18" s="123"/>
      <c r="AN18" s="124"/>
      <c r="AO18" s="123"/>
      <c r="AP18" s="124"/>
      <c r="AQ18" s="123"/>
      <c r="AR18" s="124"/>
      <c r="AS18" s="123"/>
      <c r="AT18" s="124"/>
      <c r="AU18" s="123"/>
      <c r="AV18" s="124"/>
      <c r="AW18" s="123"/>
      <c r="AX18" s="124"/>
      <c r="AY18" s="123"/>
      <c r="AZ18" s="124"/>
      <c r="BA18" s="125" t="str">
        <f t="shared" si="0"/>
        <v/>
      </c>
      <c r="BB18" s="126"/>
      <c r="BC18" s="127" t="str">
        <f>IF(BA18="","",BC17*0.4)</f>
        <v/>
      </c>
      <c r="BD18" s="127"/>
      <c r="BE18" s="127"/>
      <c r="BF18" s="128" t="str">
        <f>IF(BA18="","",BF17)</f>
        <v/>
      </c>
      <c r="BG18" s="128"/>
      <c r="BH18" s="129" t="str">
        <f>IF(BA18="","",0)</f>
        <v/>
      </c>
      <c r="BI18" s="129"/>
      <c r="BJ18" s="130" t="str">
        <f>IF(BA18="","",BC18*BF18/176)</f>
        <v/>
      </c>
      <c r="BK18" s="131"/>
      <c r="BL18" s="2" t="str">
        <f>IF(BJ18="","",IF(BJ18&lt;1,0,BA18*BJ18))</f>
        <v/>
      </c>
    </row>
    <row r="19" spans="3:64" ht="16.2" customHeight="1" x14ac:dyDescent="0.3">
      <c r="C19" s="111"/>
      <c r="D19" s="112"/>
      <c r="E19" s="112"/>
      <c r="F19" s="112"/>
      <c r="G19" s="113"/>
      <c r="H19" s="25" t="s">
        <v>23</v>
      </c>
      <c r="I19" s="109"/>
      <c r="J19" s="110"/>
      <c r="K19" s="109"/>
      <c r="L19" s="110"/>
      <c r="M19" s="109"/>
      <c r="N19" s="110"/>
      <c r="O19" s="109"/>
      <c r="P19" s="110"/>
      <c r="Q19" s="109"/>
      <c r="R19" s="110"/>
      <c r="S19" s="109"/>
      <c r="T19" s="110"/>
      <c r="U19" s="109"/>
      <c r="V19" s="110"/>
      <c r="W19" s="109"/>
      <c r="X19" s="110"/>
      <c r="Y19" s="109"/>
      <c r="Z19" s="110"/>
      <c r="AA19" s="109"/>
      <c r="AB19" s="110"/>
      <c r="AC19" s="109"/>
      <c r="AD19" s="110"/>
      <c r="AE19" s="109"/>
      <c r="AF19" s="110"/>
      <c r="AG19" s="109"/>
      <c r="AH19" s="110"/>
      <c r="AI19" s="109"/>
      <c r="AJ19" s="110"/>
      <c r="AK19" s="109"/>
      <c r="AL19" s="110"/>
      <c r="AM19" s="109"/>
      <c r="AN19" s="110"/>
      <c r="AO19" s="109"/>
      <c r="AP19" s="110"/>
      <c r="AQ19" s="109"/>
      <c r="AR19" s="110"/>
      <c r="AS19" s="109"/>
      <c r="AT19" s="110"/>
      <c r="AU19" s="109"/>
      <c r="AV19" s="110"/>
      <c r="AW19" s="109"/>
      <c r="AX19" s="110"/>
      <c r="AY19" s="109"/>
      <c r="AZ19" s="110"/>
      <c r="BA19" s="114" t="str">
        <f t="shared" si="0"/>
        <v/>
      </c>
      <c r="BB19" s="115"/>
      <c r="BC19" s="132"/>
      <c r="BD19" s="132"/>
      <c r="BE19" s="132"/>
      <c r="BF19" s="117"/>
      <c r="BG19" s="117"/>
      <c r="BH19" s="118"/>
      <c r="BI19" s="118"/>
      <c r="BJ19" s="119" t="str">
        <f>IF(BA19="","",BC19*BF19/176+BH19)</f>
        <v/>
      </c>
      <c r="BK19" s="120"/>
      <c r="BL19" s="1" t="str">
        <f>IF(BJ19="","",BA19*BJ19)</f>
        <v/>
      </c>
    </row>
    <row r="20" spans="3:64" ht="16.2" customHeight="1" thickBot="1" x14ac:dyDescent="0.35">
      <c r="C20" s="133"/>
      <c r="D20" s="121"/>
      <c r="E20" s="121"/>
      <c r="F20" s="121"/>
      <c r="G20" s="122"/>
      <c r="H20" s="26" t="s">
        <v>24</v>
      </c>
      <c r="I20" s="123"/>
      <c r="J20" s="124"/>
      <c r="K20" s="123"/>
      <c r="L20" s="124"/>
      <c r="M20" s="123"/>
      <c r="N20" s="124"/>
      <c r="O20" s="123"/>
      <c r="P20" s="124"/>
      <c r="Q20" s="123"/>
      <c r="R20" s="124"/>
      <c r="S20" s="123"/>
      <c r="T20" s="124"/>
      <c r="U20" s="123"/>
      <c r="V20" s="124"/>
      <c r="W20" s="123"/>
      <c r="X20" s="124"/>
      <c r="Y20" s="123"/>
      <c r="Z20" s="124"/>
      <c r="AA20" s="123"/>
      <c r="AB20" s="124"/>
      <c r="AC20" s="123"/>
      <c r="AD20" s="124"/>
      <c r="AE20" s="123"/>
      <c r="AF20" s="124"/>
      <c r="AG20" s="123"/>
      <c r="AH20" s="124"/>
      <c r="AI20" s="123"/>
      <c r="AJ20" s="124"/>
      <c r="AK20" s="123"/>
      <c r="AL20" s="124"/>
      <c r="AM20" s="123"/>
      <c r="AN20" s="124"/>
      <c r="AO20" s="123"/>
      <c r="AP20" s="124"/>
      <c r="AQ20" s="123"/>
      <c r="AR20" s="124"/>
      <c r="AS20" s="123"/>
      <c r="AT20" s="124"/>
      <c r="AU20" s="123"/>
      <c r="AV20" s="124"/>
      <c r="AW20" s="123"/>
      <c r="AX20" s="124"/>
      <c r="AY20" s="123"/>
      <c r="AZ20" s="124"/>
      <c r="BA20" s="125" t="str">
        <f t="shared" si="0"/>
        <v/>
      </c>
      <c r="BB20" s="126"/>
      <c r="BC20" s="127" t="str">
        <f>IF(BA20="","",BC19*0.4)</f>
        <v/>
      </c>
      <c r="BD20" s="127"/>
      <c r="BE20" s="127"/>
      <c r="BF20" s="128" t="str">
        <f>IF(BA20="","",BF19)</f>
        <v/>
      </c>
      <c r="BG20" s="128"/>
      <c r="BH20" s="129" t="str">
        <f>IF(BA20="","",0)</f>
        <v/>
      </c>
      <c r="BI20" s="129"/>
      <c r="BJ20" s="130" t="str">
        <f>IF(BA20="","",BC20*BF20/176)</f>
        <v/>
      </c>
      <c r="BK20" s="131"/>
      <c r="BL20" s="2" t="str">
        <f>IF(BJ20="","",IF(BJ20&lt;1,0,BA20*BJ20))</f>
        <v/>
      </c>
    </row>
    <row r="21" spans="3:64" ht="16.2" customHeight="1" x14ac:dyDescent="0.3">
      <c r="C21" s="111"/>
      <c r="D21" s="112"/>
      <c r="E21" s="112"/>
      <c r="F21" s="112"/>
      <c r="G21" s="113"/>
      <c r="H21" s="25" t="s">
        <v>23</v>
      </c>
      <c r="I21" s="109"/>
      <c r="J21" s="110"/>
      <c r="K21" s="109"/>
      <c r="L21" s="110"/>
      <c r="M21" s="109"/>
      <c r="N21" s="110"/>
      <c r="O21" s="109"/>
      <c r="P21" s="110"/>
      <c r="Q21" s="109"/>
      <c r="R21" s="110"/>
      <c r="S21" s="109"/>
      <c r="T21" s="110"/>
      <c r="U21" s="109"/>
      <c r="V21" s="110"/>
      <c r="W21" s="109"/>
      <c r="X21" s="110"/>
      <c r="Y21" s="109"/>
      <c r="Z21" s="110"/>
      <c r="AA21" s="109"/>
      <c r="AB21" s="110"/>
      <c r="AC21" s="109"/>
      <c r="AD21" s="110"/>
      <c r="AE21" s="109"/>
      <c r="AF21" s="110"/>
      <c r="AG21" s="109"/>
      <c r="AH21" s="110"/>
      <c r="AI21" s="109"/>
      <c r="AJ21" s="110"/>
      <c r="AK21" s="109"/>
      <c r="AL21" s="110"/>
      <c r="AM21" s="109"/>
      <c r="AN21" s="110"/>
      <c r="AO21" s="109"/>
      <c r="AP21" s="110"/>
      <c r="AQ21" s="109"/>
      <c r="AR21" s="110"/>
      <c r="AS21" s="109"/>
      <c r="AT21" s="110"/>
      <c r="AU21" s="109"/>
      <c r="AV21" s="110"/>
      <c r="AW21" s="109"/>
      <c r="AX21" s="110"/>
      <c r="AY21" s="109"/>
      <c r="AZ21" s="110"/>
      <c r="BA21" s="114" t="str">
        <f t="shared" si="0"/>
        <v/>
      </c>
      <c r="BB21" s="115"/>
      <c r="BC21" s="132"/>
      <c r="BD21" s="132"/>
      <c r="BE21" s="132"/>
      <c r="BF21" s="117"/>
      <c r="BG21" s="117"/>
      <c r="BH21" s="118"/>
      <c r="BI21" s="118"/>
      <c r="BJ21" s="119" t="str">
        <f>IF(BA21="","",BC21*BF21/176+BH21)</f>
        <v/>
      </c>
      <c r="BK21" s="120"/>
      <c r="BL21" s="1" t="str">
        <f>IF(BJ21="","",BA21*BJ21)</f>
        <v/>
      </c>
    </row>
    <row r="22" spans="3:64" ht="16.2" customHeight="1" thickBot="1" x14ac:dyDescent="0.35">
      <c r="C22" s="133"/>
      <c r="D22" s="121"/>
      <c r="E22" s="121"/>
      <c r="F22" s="121"/>
      <c r="G22" s="122"/>
      <c r="H22" s="26" t="s">
        <v>24</v>
      </c>
      <c r="I22" s="123"/>
      <c r="J22" s="124"/>
      <c r="K22" s="123"/>
      <c r="L22" s="124"/>
      <c r="M22" s="123"/>
      <c r="N22" s="124"/>
      <c r="O22" s="123"/>
      <c r="P22" s="124"/>
      <c r="Q22" s="123"/>
      <c r="R22" s="124"/>
      <c r="S22" s="123"/>
      <c r="T22" s="124"/>
      <c r="U22" s="123"/>
      <c r="V22" s="124"/>
      <c r="W22" s="123"/>
      <c r="X22" s="124"/>
      <c r="Y22" s="123"/>
      <c r="Z22" s="124"/>
      <c r="AA22" s="123"/>
      <c r="AB22" s="124"/>
      <c r="AC22" s="123"/>
      <c r="AD22" s="124"/>
      <c r="AE22" s="123"/>
      <c r="AF22" s="124"/>
      <c r="AG22" s="123"/>
      <c r="AH22" s="124"/>
      <c r="AI22" s="123"/>
      <c r="AJ22" s="124"/>
      <c r="AK22" s="123"/>
      <c r="AL22" s="124"/>
      <c r="AM22" s="123"/>
      <c r="AN22" s="124"/>
      <c r="AO22" s="123"/>
      <c r="AP22" s="124"/>
      <c r="AQ22" s="123"/>
      <c r="AR22" s="124"/>
      <c r="AS22" s="123"/>
      <c r="AT22" s="124"/>
      <c r="AU22" s="123"/>
      <c r="AV22" s="124"/>
      <c r="AW22" s="123"/>
      <c r="AX22" s="124"/>
      <c r="AY22" s="123"/>
      <c r="AZ22" s="124"/>
      <c r="BA22" s="125" t="str">
        <f t="shared" si="0"/>
        <v/>
      </c>
      <c r="BB22" s="126"/>
      <c r="BC22" s="127" t="str">
        <f>IF(BA22="","",BC21*0.4)</f>
        <v/>
      </c>
      <c r="BD22" s="127"/>
      <c r="BE22" s="127"/>
      <c r="BF22" s="128" t="str">
        <f>IF(BA22="","",BF21)</f>
        <v/>
      </c>
      <c r="BG22" s="128"/>
      <c r="BH22" s="129" t="str">
        <f>IF(BA22="","",0)</f>
        <v/>
      </c>
      <c r="BI22" s="129"/>
      <c r="BJ22" s="130" t="str">
        <f>IF(BA22="","",BC22*BF22/176)</f>
        <v/>
      </c>
      <c r="BK22" s="131"/>
      <c r="BL22" s="2" t="str">
        <f>IF(BJ22="","",IF(BJ22&lt;1,0,BA22*BJ22))</f>
        <v/>
      </c>
    </row>
    <row r="23" spans="3:64" ht="16.2" customHeight="1" x14ac:dyDescent="0.3">
      <c r="C23" s="111"/>
      <c r="D23" s="112"/>
      <c r="E23" s="112"/>
      <c r="F23" s="112"/>
      <c r="G23" s="113"/>
      <c r="H23" s="25" t="s">
        <v>23</v>
      </c>
      <c r="I23" s="109"/>
      <c r="J23" s="110"/>
      <c r="K23" s="109"/>
      <c r="L23" s="110"/>
      <c r="M23" s="109"/>
      <c r="N23" s="110"/>
      <c r="O23" s="109"/>
      <c r="P23" s="110"/>
      <c r="Q23" s="109"/>
      <c r="R23" s="110"/>
      <c r="S23" s="109"/>
      <c r="T23" s="110"/>
      <c r="U23" s="109"/>
      <c r="V23" s="110"/>
      <c r="W23" s="109"/>
      <c r="X23" s="110"/>
      <c r="Y23" s="109"/>
      <c r="Z23" s="110"/>
      <c r="AA23" s="109"/>
      <c r="AB23" s="110"/>
      <c r="AC23" s="109"/>
      <c r="AD23" s="110"/>
      <c r="AE23" s="109"/>
      <c r="AF23" s="110"/>
      <c r="AG23" s="109"/>
      <c r="AH23" s="110"/>
      <c r="AI23" s="109"/>
      <c r="AJ23" s="110"/>
      <c r="AK23" s="109"/>
      <c r="AL23" s="110"/>
      <c r="AM23" s="109"/>
      <c r="AN23" s="110"/>
      <c r="AO23" s="109"/>
      <c r="AP23" s="110"/>
      <c r="AQ23" s="109"/>
      <c r="AR23" s="110"/>
      <c r="AS23" s="109"/>
      <c r="AT23" s="110"/>
      <c r="AU23" s="109"/>
      <c r="AV23" s="110"/>
      <c r="AW23" s="109"/>
      <c r="AX23" s="110"/>
      <c r="AY23" s="109"/>
      <c r="AZ23" s="110"/>
      <c r="BA23" s="114" t="str">
        <f t="shared" si="0"/>
        <v/>
      </c>
      <c r="BB23" s="115"/>
      <c r="BC23" s="132"/>
      <c r="BD23" s="132"/>
      <c r="BE23" s="132"/>
      <c r="BF23" s="117"/>
      <c r="BG23" s="117"/>
      <c r="BH23" s="118"/>
      <c r="BI23" s="118"/>
      <c r="BJ23" s="119" t="str">
        <f>IF(BA23="","",BC23*BF23/176+BH23)</f>
        <v/>
      </c>
      <c r="BK23" s="120"/>
      <c r="BL23" s="1" t="str">
        <f>IF(BJ23="","",BA23*BJ23)</f>
        <v/>
      </c>
    </row>
    <row r="24" spans="3:64" ht="16.2" customHeight="1" thickBot="1" x14ac:dyDescent="0.35">
      <c r="C24" s="133"/>
      <c r="D24" s="121"/>
      <c r="E24" s="121"/>
      <c r="F24" s="121"/>
      <c r="G24" s="122"/>
      <c r="H24" s="26" t="s">
        <v>24</v>
      </c>
      <c r="I24" s="123"/>
      <c r="J24" s="124"/>
      <c r="K24" s="123"/>
      <c r="L24" s="124"/>
      <c r="M24" s="123"/>
      <c r="N24" s="124"/>
      <c r="O24" s="123"/>
      <c r="P24" s="124"/>
      <c r="Q24" s="123"/>
      <c r="R24" s="124"/>
      <c r="S24" s="123"/>
      <c r="T24" s="124"/>
      <c r="U24" s="123"/>
      <c r="V24" s="124"/>
      <c r="W24" s="123"/>
      <c r="X24" s="124"/>
      <c r="Y24" s="123"/>
      <c r="Z24" s="124"/>
      <c r="AA24" s="123"/>
      <c r="AB24" s="124"/>
      <c r="AC24" s="123"/>
      <c r="AD24" s="124"/>
      <c r="AE24" s="123"/>
      <c r="AF24" s="124"/>
      <c r="AG24" s="123"/>
      <c r="AH24" s="124"/>
      <c r="AI24" s="123"/>
      <c r="AJ24" s="124"/>
      <c r="AK24" s="123"/>
      <c r="AL24" s="124"/>
      <c r="AM24" s="123"/>
      <c r="AN24" s="124"/>
      <c r="AO24" s="123"/>
      <c r="AP24" s="124"/>
      <c r="AQ24" s="123"/>
      <c r="AR24" s="124"/>
      <c r="AS24" s="123"/>
      <c r="AT24" s="124"/>
      <c r="AU24" s="123"/>
      <c r="AV24" s="124"/>
      <c r="AW24" s="123"/>
      <c r="AX24" s="124"/>
      <c r="AY24" s="123"/>
      <c r="AZ24" s="124"/>
      <c r="BA24" s="125" t="str">
        <f t="shared" si="0"/>
        <v/>
      </c>
      <c r="BB24" s="126"/>
      <c r="BC24" s="127" t="str">
        <f>IF(BA24="","",BC23*0.4)</f>
        <v/>
      </c>
      <c r="BD24" s="127"/>
      <c r="BE24" s="127"/>
      <c r="BF24" s="128" t="str">
        <f>IF(BA24="","",BF23)</f>
        <v/>
      </c>
      <c r="BG24" s="128"/>
      <c r="BH24" s="129" t="str">
        <f>IF(BA24="","",0)</f>
        <v/>
      </c>
      <c r="BI24" s="129"/>
      <c r="BJ24" s="130" t="str">
        <f>IF(BA24="","",BC24*BF24/176)</f>
        <v/>
      </c>
      <c r="BK24" s="131"/>
      <c r="BL24" s="2" t="str">
        <f>IF(BJ24="","",IF(BJ24&lt;1,0,BA24*BJ24))</f>
        <v/>
      </c>
    </row>
    <row r="25" spans="3:64" ht="16.2" customHeight="1" x14ac:dyDescent="0.3">
      <c r="C25" s="111"/>
      <c r="D25" s="112"/>
      <c r="E25" s="112"/>
      <c r="F25" s="112"/>
      <c r="G25" s="113"/>
      <c r="H25" s="25" t="s">
        <v>23</v>
      </c>
      <c r="I25" s="109"/>
      <c r="J25" s="110"/>
      <c r="K25" s="109"/>
      <c r="L25" s="110"/>
      <c r="M25" s="109"/>
      <c r="N25" s="110"/>
      <c r="O25" s="109"/>
      <c r="P25" s="110"/>
      <c r="Q25" s="109"/>
      <c r="R25" s="110"/>
      <c r="S25" s="109"/>
      <c r="T25" s="110"/>
      <c r="U25" s="109"/>
      <c r="V25" s="110"/>
      <c r="W25" s="109"/>
      <c r="X25" s="110"/>
      <c r="Y25" s="109"/>
      <c r="Z25" s="110"/>
      <c r="AA25" s="109"/>
      <c r="AB25" s="110"/>
      <c r="AC25" s="109"/>
      <c r="AD25" s="110"/>
      <c r="AE25" s="109"/>
      <c r="AF25" s="110"/>
      <c r="AG25" s="109"/>
      <c r="AH25" s="110"/>
      <c r="AI25" s="109"/>
      <c r="AJ25" s="110"/>
      <c r="AK25" s="109"/>
      <c r="AL25" s="110"/>
      <c r="AM25" s="109"/>
      <c r="AN25" s="110"/>
      <c r="AO25" s="109"/>
      <c r="AP25" s="110"/>
      <c r="AQ25" s="109"/>
      <c r="AR25" s="110"/>
      <c r="AS25" s="109"/>
      <c r="AT25" s="110"/>
      <c r="AU25" s="109"/>
      <c r="AV25" s="110"/>
      <c r="AW25" s="109"/>
      <c r="AX25" s="110"/>
      <c r="AY25" s="109"/>
      <c r="AZ25" s="110"/>
      <c r="BA25" s="114" t="str">
        <f t="shared" si="0"/>
        <v/>
      </c>
      <c r="BB25" s="115"/>
      <c r="BC25" s="132"/>
      <c r="BD25" s="132"/>
      <c r="BE25" s="132"/>
      <c r="BF25" s="117"/>
      <c r="BG25" s="117"/>
      <c r="BH25" s="118"/>
      <c r="BI25" s="118"/>
      <c r="BJ25" s="119" t="str">
        <f>IF(BA25="","",BC25*BF25/176+BH25)</f>
        <v/>
      </c>
      <c r="BK25" s="120"/>
      <c r="BL25" s="1" t="str">
        <f>IF(BJ25="","",BA25*BJ25)</f>
        <v/>
      </c>
    </row>
    <row r="26" spans="3:64" ht="16.2" customHeight="1" thickBot="1" x14ac:dyDescent="0.35">
      <c r="C26" s="133"/>
      <c r="D26" s="121"/>
      <c r="E26" s="121"/>
      <c r="F26" s="121"/>
      <c r="G26" s="122"/>
      <c r="H26" s="26" t="s">
        <v>24</v>
      </c>
      <c r="I26" s="123"/>
      <c r="J26" s="124"/>
      <c r="K26" s="123"/>
      <c r="L26" s="124"/>
      <c r="M26" s="123"/>
      <c r="N26" s="124"/>
      <c r="O26" s="123"/>
      <c r="P26" s="124"/>
      <c r="Q26" s="123"/>
      <c r="R26" s="124"/>
      <c r="S26" s="123"/>
      <c r="T26" s="124"/>
      <c r="U26" s="123"/>
      <c r="V26" s="124"/>
      <c r="W26" s="123"/>
      <c r="X26" s="124"/>
      <c r="Y26" s="123"/>
      <c r="Z26" s="124"/>
      <c r="AA26" s="123"/>
      <c r="AB26" s="124"/>
      <c r="AC26" s="123"/>
      <c r="AD26" s="124"/>
      <c r="AE26" s="123"/>
      <c r="AF26" s="124"/>
      <c r="AG26" s="123"/>
      <c r="AH26" s="124"/>
      <c r="AI26" s="123"/>
      <c r="AJ26" s="124"/>
      <c r="AK26" s="123"/>
      <c r="AL26" s="124"/>
      <c r="AM26" s="123"/>
      <c r="AN26" s="124"/>
      <c r="AO26" s="123"/>
      <c r="AP26" s="124"/>
      <c r="AQ26" s="123"/>
      <c r="AR26" s="124"/>
      <c r="AS26" s="123"/>
      <c r="AT26" s="124"/>
      <c r="AU26" s="123"/>
      <c r="AV26" s="124"/>
      <c r="AW26" s="123"/>
      <c r="AX26" s="124"/>
      <c r="AY26" s="123"/>
      <c r="AZ26" s="124"/>
      <c r="BA26" s="125" t="str">
        <f t="shared" si="0"/>
        <v/>
      </c>
      <c r="BB26" s="126"/>
      <c r="BC26" s="127" t="str">
        <f>IF(BA26="","",BC25*0.4)</f>
        <v/>
      </c>
      <c r="BD26" s="127"/>
      <c r="BE26" s="127"/>
      <c r="BF26" s="128" t="str">
        <f>IF(BA26="","",BF25)</f>
        <v/>
      </c>
      <c r="BG26" s="128"/>
      <c r="BH26" s="129" t="str">
        <f>IF(BA26="","",0)</f>
        <v/>
      </c>
      <c r="BI26" s="129"/>
      <c r="BJ26" s="130" t="str">
        <f>IF(BA26="","",BC26*BF26/176)</f>
        <v/>
      </c>
      <c r="BK26" s="131"/>
      <c r="BL26" s="2" t="str">
        <f>IF(BJ26="","",IF(BJ26&lt;1,0,BA26*BJ26))</f>
        <v/>
      </c>
    </row>
    <row r="27" spans="3:64" ht="16.2" customHeight="1" x14ac:dyDescent="0.3">
      <c r="C27" s="111"/>
      <c r="D27" s="112"/>
      <c r="E27" s="112"/>
      <c r="F27" s="112"/>
      <c r="G27" s="113"/>
      <c r="H27" s="25" t="s">
        <v>23</v>
      </c>
      <c r="I27" s="109"/>
      <c r="J27" s="110"/>
      <c r="K27" s="109"/>
      <c r="L27" s="110"/>
      <c r="M27" s="109"/>
      <c r="N27" s="110"/>
      <c r="O27" s="109"/>
      <c r="P27" s="110"/>
      <c r="Q27" s="109"/>
      <c r="R27" s="110"/>
      <c r="S27" s="109"/>
      <c r="T27" s="110"/>
      <c r="U27" s="109"/>
      <c r="V27" s="110"/>
      <c r="W27" s="109"/>
      <c r="X27" s="110"/>
      <c r="Y27" s="109"/>
      <c r="Z27" s="110"/>
      <c r="AA27" s="109"/>
      <c r="AB27" s="110"/>
      <c r="AC27" s="109"/>
      <c r="AD27" s="110"/>
      <c r="AE27" s="109"/>
      <c r="AF27" s="110"/>
      <c r="AG27" s="109"/>
      <c r="AH27" s="110"/>
      <c r="AI27" s="109"/>
      <c r="AJ27" s="110"/>
      <c r="AK27" s="109"/>
      <c r="AL27" s="110"/>
      <c r="AM27" s="109"/>
      <c r="AN27" s="110"/>
      <c r="AO27" s="109"/>
      <c r="AP27" s="110"/>
      <c r="AQ27" s="109"/>
      <c r="AR27" s="110"/>
      <c r="AS27" s="109"/>
      <c r="AT27" s="110"/>
      <c r="AU27" s="109"/>
      <c r="AV27" s="110"/>
      <c r="AW27" s="109"/>
      <c r="AX27" s="110"/>
      <c r="AY27" s="109"/>
      <c r="AZ27" s="110"/>
      <c r="BA27" s="114" t="str">
        <f t="shared" si="0"/>
        <v/>
      </c>
      <c r="BB27" s="115"/>
      <c r="BC27" s="132"/>
      <c r="BD27" s="132"/>
      <c r="BE27" s="132"/>
      <c r="BF27" s="117"/>
      <c r="BG27" s="117"/>
      <c r="BH27" s="118"/>
      <c r="BI27" s="118"/>
      <c r="BJ27" s="119" t="str">
        <f>IF(BA27="","",BC27*BF27/176+BH27)</f>
        <v/>
      </c>
      <c r="BK27" s="120"/>
      <c r="BL27" s="1" t="str">
        <f>IF(BJ27="","",BA27*BJ27)</f>
        <v/>
      </c>
    </row>
    <row r="28" spans="3:64" ht="16.2" customHeight="1" thickBot="1" x14ac:dyDescent="0.35">
      <c r="C28" s="133"/>
      <c r="D28" s="121"/>
      <c r="E28" s="121"/>
      <c r="F28" s="121"/>
      <c r="G28" s="122"/>
      <c r="H28" s="26" t="s">
        <v>24</v>
      </c>
      <c r="I28" s="123"/>
      <c r="J28" s="124"/>
      <c r="K28" s="123"/>
      <c r="L28" s="124"/>
      <c r="M28" s="123"/>
      <c r="N28" s="124"/>
      <c r="O28" s="123"/>
      <c r="P28" s="124"/>
      <c r="Q28" s="123"/>
      <c r="R28" s="124"/>
      <c r="S28" s="123"/>
      <c r="T28" s="124"/>
      <c r="U28" s="123"/>
      <c r="V28" s="124"/>
      <c r="W28" s="123"/>
      <c r="X28" s="124"/>
      <c r="Y28" s="123"/>
      <c r="Z28" s="124"/>
      <c r="AA28" s="123"/>
      <c r="AB28" s="124"/>
      <c r="AC28" s="123"/>
      <c r="AD28" s="124"/>
      <c r="AE28" s="123"/>
      <c r="AF28" s="124"/>
      <c r="AG28" s="123"/>
      <c r="AH28" s="124"/>
      <c r="AI28" s="123"/>
      <c r="AJ28" s="124"/>
      <c r="AK28" s="123"/>
      <c r="AL28" s="124"/>
      <c r="AM28" s="123"/>
      <c r="AN28" s="124"/>
      <c r="AO28" s="123"/>
      <c r="AP28" s="124"/>
      <c r="AQ28" s="123"/>
      <c r="AR28" s="124"/>
      <c r="AS28" s="123"/>
      <c r="AT28" s="124"/>
      <c r="AU28" s="123"/>
      <c r="AV28" s="124"/>
      <c r="AW28" s="123"/>
      <c r="AX28" s="124"/>
      <c r="AY28" s="123"/>
      <c r="AZ28" s="124"/>
      <c r="BA28" s="125" t="str">
        <f t="shared" si="0"/>
        <v/>
      </c>
      <c r="BB28" s="126"/>
      <c r="BC28" s="127" t="str">
        <f>IF(BA28="","",BC27*0.4)</f>
        <v/>
      </c>
      <c r="BD28" s="127"/>
      <c r="BE28" s="127"/>
      <c r="BF28" s="128" t="str">
        <f>IF(BA28="","",BF27)</f>
        <v/>
      </c>
      <c r="BG28" s="128"/>
      <c r="BH28" s="129" t="str">
        <f>IF(BA28="","",0)</f>
        <v/>
      </c>
      <c r="BI28" s="129"/>
      <c r="BJ28" s="130" t="str">
        <f>IF(BA28="","",BC28*BF28/176)</f>
        <v/>
      </c>
      <c r="BK28" s="131"/>
      <c r="BL28" s="2" t="str">
        <f>IF(BJ28="","",IF(BJ28&lt;1,0,BA28*BJ28))</f>
        <v/>
      </c>
    </row>
    <row r="29" spans="3:64" ht="16.2" customHeight="1" x14ac:dyDescent="0.3">
      <c r="C29" s="111"/>
      <c r="D29" s="112"/>
      <c r="E29" s="112"/>
      <c r="F29" s="112"/>
      <c r="G29" s="113"/>
      <c r="H29" s="25" t="s">
        <v>23</v>
      </c>
      <c r="I29" s="109"/>
      <c r="J29" s="110"/>
      <c r="K29" s="109"/>
      <c r="L29" s="110"/>
      <c r="M29" s="109"/>
      <c r="N29" s="110"/>
      <c r="O29" s="109"/>
      <c r="P29" s="110"/>
      <c r="Q29" s="109"/>
      <c r="R29" s="110"/>
      <c r="S29" s="109"/>
      <c r="T29" s="110"/>
      <c r="U29" s="109"/>
      <c r="V29" s="110"/>
      <c r="W29" s="109"/>
      <c r="X29" s="110"/>
      <c r="Y29" s="109"/>
      <c r="Z29" s="110"/>
      <c r="AA29" s="109"/>
      <c r="AB29" s="110"/>
      <c r="AC29" s="109"/>
      <c r="AD29" s="110"/>
      <c r="AE29" s="109"/>
      <c r="AF29" s="110"/>
      <c r="AG29" s="109"/>
      <c r="AH29" s="110"/>
      <c r="AI29" s="109"/>
      <c r="AJ29" s="110"/>
      <c r="AK29" s="109"/>
      <c r="AL29" s="110"/>
      <c r="AM29" s="109"/>
      <c r="AN29" s="110"/>
      <c r="AO29" s="109"/>
      <c r="AP29" s="110"/>
      <c r="AQ29" s="109"/>
      <c r="AR29" s="110"/>
      <c r="AS29" s="109"/>
      <c r="AT29" s="110"/>
      <c r="AU29" s="109"/>
      <c r="AV29" s="110"/>
      <c r="AW29" s="109"/>
      <c r="AX29" s="110"/>
      <c r="AY29" s="109"/>
      <c r="AZ29" s="110"/>
      <c r="BA29" s="114" t="str">
        <f t="shared" si="0"/>
        <v/>
      </c>
      <c r="BB29" s="115"/>
      <c r="BC29" s="132"/>
      <c r="BD29" s="132"/>
      <c r="BE29" s="132"/>
      <c r="BF29" s="117"/>
      <c r="BG29" s="117"/>
      <c r="BH29" s="118"/>
      <c r="BI29" s="118"/>
      <c r="BJ29" s="119" t="str">
        <f>IF(BA29="","",BC29*BF29/176+BH29)</f>
        <v/>
      </c>
      <c r="BK29" s="120"/>
      <c r="BL29" s="1" t="str">
        <f>IF(BJ29="","",BA29*BJ29)</f>
        <v/>
      </c>
    </row>
    <row r="30" spans="3:64" ht="16.2" customHeight="1" thickBot="1" x14ac:dyDescent="0.35">
      <c r="C30" s="133"/>
      <c r="D30" s="121"/>
      <c r="E30" s="121"/>
      <c r="F30" s="121"/>
      <c r="G30" s="122"/>
      <c r="H30" s="26" t="s">
        <v>24</v>
      </c>
      <c r="I30" s="123"/>
      <c r="J30" s="124"/>
      <c r="K30" s="123"/>
      <c r="L30" s="124"/>
      <c r="M30" s="123"/>
      <c r="N30" s="124"/>
      <c r="O30" s="123"/>
      <c r="P30" s="124"/>
      <c r="Q30" s="123"/>
      <c r="R30" s="124"/>
      <c r="S30" s="123"/>
      <c r="T30" s="124"/>
      <c r="U30" s="123"/>
      <c r="V30" s="124"/>
      <c r="W30" s="123"/>
      <c r="X30" s="124"/>
      <c r="Y30" s="123"/>
      <c r="Z30" s="124"/>
      <c r="AA30" s="123"/>
      <c r="AB30" s="124"/>
      <c r="AC30" s="123"/>
      <c r="AD30" s="124"/>
      <c r="AE30" s="123"/>
      <c r="AF30" s="124"/>
      <c r="AG30" s="123"/>
      <c r="AH30" s="124"/>
      <c r="AI30" s="123"/>
      <c r="AJ30" s="124"/>
      <c r="AK30" s="123"/>
      <c r="AL30" s="124"/>
      <c r="AM30" s="123"/>
      <c r="AN30" s="124"/>
      <c r="AO30" s="123"/>
      <c r="AP30" s="124"/>
      <c r="AQ30" s="123"/>
      <c r="AR30" s="124"/>
      <c r="AS30" s="123"/>
      <c r="AT30" s="124"/>
      <c r="AU30" s="123"/>
      <c r="AV30" s="124"/>
      <c r="AW30" s="123"/>
      <c r="AX30" s="124"/>
      <c r="AY30" s="123"/>
      <c r="AZ30" s="124"/>
      <c r="BA30" s="125" t="str">
        <f t="shared" si="0"/>
        <v/>
      </c>
      <c r="BB30" s="126"/>
      <c r="BC30" s="127" t="str">
        <f>IF(BA30="","",BC29*0.4)</f>
        <v/>
      </c>
      <c r="BD30" s="127"/>
      <c r="BE30" s="127"/>
      <c r="BF30" s="128" t="str">
        <f>IF(BA30="","",BF29)</f>
        <v/>
      </c>
      <c r="BG30" s="128"/>
      <c r="BH30" s="129" t="str">
        <f>IF(BA30="","",0)</f>
        <v/>
      </c>
      <c r="BI30" s="129"/>
      <c r="BJ30" s="130" t="str">
        <f>IF(BA30="","",BC30*BF30/176)</f>
        <v/>
      </c>
      <c r="BK30" s="131"/>
      <c r="BL30" s="2" t="str">
        <f>IF(BJ30="","",IF(BJ30&lt;1,0,BA30*BJ30))</f>
        <v/>
      </c>
    </row>
    <row r="31" spans="3:64" ht="3.6" customHeight="1" thickBot="1" x14ac:dyDescent="0.35">
      <c r="C31" s="27"/>
      <c r="D31" s="28"/>
      <c r="E31" s="28"/>
      <c r="F31" s="28"/>
      <c r="G31" s="28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1"/>
      <c r="BC31" s="32"/>
      <c r="BD31" s="32"/>
      <c r="BE31" s="32"/>
      <c r="BF31" s="33"/>
      <c r="BG31" s="33"/>
      <c r="BH31" s="34"/>
      <c r="BI31" s="34"/>
      <c r="BJ31" s="4"/>
      <c r="BK31" s="5"/>
      <c r="BL31" s="3"/>
    </row>
    <row r="32" spans="3:64" ht="7.95" customHeight="1" x14ac:dyDescent="0.3">
      <c r="C32" s="134" t="s">
        <v>26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6"/>
      <c r="BA32" s="35"/>
      <c r="BB32" s="140" t="s">
        <v>27</v>
      </c>
      <c r="BC32" s="140"/>
      <c r="BD32" s="140"/>
      <c r="BE32" s="140"/>
      <c r="BF32" s="140"/>
      <c r="BG32" s="140"/>
      <c r="BH32" s="140"/>
      <c r="BI32" s="141"/>
      <c r="BJ32" s="144" t="s">
        <v>28</v>
      </c>
      <c r="BK32" s="146" t="str">
        <f>IF(SUM(BL13:BL30)&gt;0,SUM(BL13:BL30),"")</f>
        <v/>
      </c>
      <c r="BL32" s="147"/>
    </row>
    <row r="33" spans="3:64" ht="7.95" customHeight="1" x14ac:dyDescent="0.3">
      <c r="C33" s="137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9"/>
      <c r="BA33" s="35"/>
      <c r="BB33" s="142"/>
      <c r="BC33" s="142"/>
      <c r="BD33" s="142"/>
      <c r="BE33" s="142"/>
      <c r="BF33" s="142"/>
      <c r="BG33" s="142"/>
      <c r="BH33" s="142"/>
      <c r="BI33" s="143"/>
      <c r="BJ33" s="145"/>
      <c r="BK33" s="148"/>
      <c r="BL33" s="149"/>
    </row>
    <row r="34" spans="3:64" ht="16.2" customHeight="1" x14ac:dyDescent="0.3">
      <c r="C34" s="36" t="s">
        <v>29</v>
      </c>
      <c r="D34" s="150" t="s">
        <v>30</v>
      </c>
      <c r="E34" s="150"/>
      <c r="F34" s="150"/>
      <c r="G34" s="150"/>
      <c r="H34" s="150" t="s">
        <v>31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1" t="s">
        <v>32</v>
      </c>
      <c r="AT34" s="152"/>
      <c r="AU34" s="152"/>
      <c r="AV34" s="152"/>
      <c r="AW34" s="152"/>
      <c r="AX34" s="152"/>
      <c r="AY34" s="152"/>
      <c r="AZ34" s="153"/>
      <c r="BA34" s="37"/>
      <c r="BB34" s="140" t="s">
        <v>33</v>
      </c>
      <c r="BC34" s="140"/>
      <c r="BD34" s="140"/>
      <c r="BE34" s="140"/>
      <c r="BF34" s="140"/>
      <c r="BG34" s="140"/>
      <c r="BH34" s="140"/>
      <c r="BI34" s="140"/>
      <c r="BJ34" s="6" t="s">
        <v>34</v>
      </c>
      <c r="BK34" s="146" t="str">
        <f>IF(SUM(AS34:AS39)&gt;0,SUM(AS34:AS39),"")</f>
        <v/>
      </c>
      <c r="BL34" s="147"/>
    </row>
    <row r="35" spans="3:64" ht="16.2" customHeight="1" x14ac:dyDescent="0.3">
      <c r="C35" s="38"/>
      <c r="D35" s="154"/>
      <c r="E35" s="154"/>
      <c r="F35" s="154"/>
      <c r="G35" s="154"/>
      <c r="H35" s="59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1"/>
      <c r="AS35" s="155"/>
      <c r="AT35" s="156"/>
      <c r="AU35" s="156"/>
      <c r="AV35" s="156"/>
      <c r="AW35" s="156"/>
      <c r="AX35" s="156"/>
      <c r="AY35" s="156"/>
      <c r="AZ35" s="157"/>
      <c r="BA35" s="39"/>
      <c r="BB35" s="140" t="s">
        <v>35</v>
      </c>
      <c r="BC35" s="140"/>
      <c r="BD35" s="140"/>
      <c r="BE35" s="140"/>
      <c r="BF35" s="140"/>
      <c r="BG35" s="140"/>
      <c r="BH35" s="140"/>
      <c r="BI35" s="140"/>
      <c r="BJ35" s="8" t="s">
        <v>36</v>
      </c>
      <c r="BK35" s="158" t="str">
        <f>IF(SUM(BK32,BK34)&gt;0,SUM(BK32,BK34),"")</f>
        <v/>
      </c>
      <c r="BL35" s="159"/>
    </row>
    <row r="36" spans="3:64" ht="16.2" customHeight="1" thickBot="1" x14ac:dyDescent="0.35">
      <c r="C36" s="38"/>
      <c r="D36" s="154"/>
      <c r="E36" s="154"/>
      <c r="F36" s="154"/>
      <c r="G36" s="154"/>
      <c r="H36" s="59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1"/>
      <c r="AS36" s="155"/>
      <c r="AT36" s="156"/>
      <c r="AU36" s="156"/>
      <c r="AV36" s="156"/>
      <c r="AW36" s="156"/>
      <c r="AX36" s="156"/>
      <c r="AY36" s="156"/>
      <c r="AZ36" s="157"/>
      <c r="BA36" s="39"/>
      <c r="BB36" s="140" t="s">
        <v>37</v>
      </c>
      <c r="BC36" s="140"/>
      <c r="BD36" s="140"/>
      <c r="BE36" s="140"/>
      <c r="BF36" s="140"/>
      <c r="BG36" s="140"/>
      <c r="BH36" s="140"/>
      <c r="BI36" s="140"/>
      <c r="BJ36" s="7" t="s">
        <v>38</v>
      </c>
      <c r="BK36" s="146" t="str">
        <f>IF(BK35="","",BK35*0.19)</f>
        <v/>
      </c>
      <c r="BL36" s="160"/>
    </row>
    <row r="37" spans="3:64" ht="16.2" customHeight="1" x14ac:dyDescent="0.3">
      <c r="C37" s="38"/>
      <c r="D37" s="154"/>
      <c r="E37" s="154"/>
      <c r="F37" s="154"/>
      <c r="G37" s="154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1"/>
      <c r="AS37" s="155"/>
      <c r="AT37" s="156"/>
      <c r="AU37" s="156"/>
      <c r="AV37" s="156"/>
      <c r="AW37" s="156"/>
      <c r="AX37" s="156"/>
      <c r="AY37" s="156"/>
      <c r="AZ37" s="157"/>
      <c r="BA37" s="39"/>
      <c r="BB37" s="170" t="s">
        <v>39</v>
      </c>
      <c r="BC37" s="170"/>
      <c r="BD37" s="170"/>
      <c r="BE37" s="170"/>
      <c r="BF37" s="170"/>
      <c r="BG37" s="170"/>
      <c r="BH37" s="170"/>
      <c r="BI37" s="170"/>
      <c r="BJ37" s="172" t="str">
        <f>IF(BK36="","",BK35+BK36)</f>
        <v/>
      </c>
      <c r="BK37" s="173"/>
      <c r="BL37" s="174"/>
    </row>
    <row r="38" spans="3:64" ht="16.2" customHeight="1" thickBot="1" x14ac:dyDescent="0.35">
      <c r="C38" s="40"/>
      <c r="D38" s="178"/>
      <c r="E38" s="178"/>
      <c r="F38" s="178"/>
      <c r="G38" s="178"/>
      <c r="H38" s="179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1"/>
      <c r="AS38" s="155"/>
      <c r="AT38" s="156"/>
      <c r="AU38" s="156"/>
      <c r="AV38" s="156"/>
      <c r="AW38" s="156"/>
      <c r="AX38" s="156"/>
      <c r="AY38" s="156"/>
      <c r="AZ38" s="157"/>
      <c r="BA38" s="39"/>
      <c r="BB38" s="171"/>
      <c r="BC38" s="171"/>
      <c r="BD38" s="171"/>
      <c r="BE38" s="171"/>
      <c r="BF38" s="171"/>
      <c r="BG38" s="171"/>
      <c r="BH38" s="171"/>
      <c r="BI38" s="171"/>
      <c r="BJ38" s="175"/>
      <c r="BK38" s="176"/>
      <c r="BL38" s="177"/>
    </row>
    <row r="39" spans="3:64" ht="15.6" customHeight="1" thickBot="1" x14ac:dyDescent="0.35">
      <c r="C39" s="41"/>
      <c r="D39" s="161"/>
      <c r="E39" s="161"/>
      <c r="F39" s="161"/>
      <c r="G39" s="161"/>
      <c r="H39" s="162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4"/>
      <c r="AS39" s="165"/>
      <c r="AT39" s="166"/>
      <c r="AU39" s="166"/>
      <c r="AV39" s="166"/>
      <c r="AW39" s="166"/>
      <c r="AX39" s="166"/>
      <c r="AY39" s="166"/>
      <c r="AZ39" s="167"/>
      <c r="BA39" s="42"/>
    </row>
    <row r="40" spans="3:64" ht="3" customHeight="1" x14ac:dyDescent="0.3"/>
    <row r="41" spans="3:64" x14ac:dyDescent="0.3">
      <c r="C41" s="168" t="s">
        <v>40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</row>
    <row r="42" spans="3:64" x14ac:dyDescent="0.3">
      <c r="C42" s="169" t="s">
        <v>41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</row>
  </sheetData>
  <sheetProtection algorithmName="SHA-512" hashValue="GAixBLTPmatEPYjnaTpQOscUSOoO/UV/4S7qdTVrSo6STHngSnxXuAqo9mgG1SCbU8PWk1sf+XVNR1f4xftvSQ==" saltValue="bMPj+Ax/i7rOOieXRR9mvQ==" spinCount="100000" sheet="1" objects="1" scenarios="1"/>
  <mergeCells count="585">
    <mergeCell ref="D39:G39"/>
    <mergeCell ref="H39:AR39"/>
    <mergeCell ref="AS39:AZ39"/>
    <mergeCell ref="C41:BL41"/>
    <mergeCell ref="C42:BL42"/>
    <mergeCell ref="D37:G37"/>
    <mergeCell ref="H37:AR37"/>
    <mergeCell ref="AS37:AZ37"/>
    <mergeCell ref="BB37:BI38"/>
    <mergeCell ref="BJ37:BL38"/>
    <mergeCell ref="D38:G38"/>
    <mergeCell ref="H38:AR38"/>
    <mergeCell ref="AS38:AZ38"/>
    <mergeCell ref="D35:G35"/>
    <mergeCell ref="H35:AR35"/>
    <mergeCell ref="AS35:AZ35"/>
    <mergeCell ref="BB35:BI35"/>
    <mergeCell ref="BK35:BL35"/>
    <mergeCell ref="D36:G36"/>
    <mergeCell ref="H36:AR36"/>
    <mergeCell ref="AS36:AZ36"/>
    <mergeCell ref="BB36:BI36"/>
    <mergeCell ref="BK36:BL36"/>
    <mergeCell ref="C32:AZ33"/>
    <mergeCell ref="BB32:BI33"/>
    <mergeCell ref="BJ32:BJ33"/>
    <mergeCell ref="BK32:BL33"/>
    <mergeCell ref="D34:G34"/>
    <mergeCell ref="H34:AR34"/>
    <mergeCell ref="AS34:AZ34"/>
    <mergeCell ref="BB34:BI34"/>
    <mergeCell ref="BK34:BL34"/>
    <mergeCell ref="AY30:AZ30"/>
    <mergeCell ref="BA30:BB30"/>
    <mergeCell ref="BC30:BE30"/>
    <mergeCell ref="BF30:BG30"/>
    <mergeCell ref="BH30:BI30"/>
    <mergeCell ref="BJ30:BK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Q30:R30"/>
    <mergeCell ref="S30:T30"/>
    <mergeCell ref="U30:V30"/>
    <mergeCell ref="W30:X30"/>
    <mergeCell ref="Y30:Z30"/>
    <mergeCell ref="BA29:BB29"/>
    <mergeCell ref="BC29:BE29"/>
    <mergeCell ref="BF29:BG29"/>
    <mergeCell ref="BH29:BI29"/>
    <mergeCell ref="BJ29:BK29"/>
    <mergeCell ref="C30:D30"/>
    <mergeCell ref="E30:G30"/>
    <mergeCell ref="I30:J30"/>
    <mergeCell ref="K30:L30"/>
    <mergeCell ref="M30:N30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C29:D29"/>
    <mergeCell ref="E29:G29"/>
    <mergeCell ref="I29:J29"/>
    <mergeCell ref="K29:L29"/>
    <mergeCell ref="M29:N29"/>
    <mergeCell ref="O29:P29"/>
    <mergeCell ref="AY28:AZ28"/>
    <mergeCell ref="BA28:BB28"/>
    <mergeCell ref="BC28:BE28"/>
    <mergeCell ref="BF28:BG28"/>
    <mergeCell ref="BH28:BI28"/>
    <mergeCell ref="BJ28:BK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BA27:BB27"/>
    <mergeCell ref="BC27:BE27"/>
    <mergeCell ref="BF27:BG27"/>
    <mergeCell ref="BH27:BI27"/>
    <mergeCell ref="BJ27:BK27"/>
    <mergeCell ref="C28:D28"/>
    <mergeCell ref="E28:G28"/>
    <mergeCell ref="I28:J28"/>
    <mergeCell ref="K28:L28"/>
    <mergeCell ref="M28:N28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C27:D27"/>
    <mergeCell ref="E27:G27"/>
    <mergeCell ref="I27:J27"/>
    <mergeCell ref="K27:L27"/>
    <mergeCell ref="M27:N27"/>
    <mergeCell ref="O27:P27"/>
    <mergeCell ref="AY26:AZ26"/>
    <mergeCell ref="BA26:BB26"/>
    <mergeCell ref="BC26:BE26"/>
    <mergeCell ref="BF26:BG26"/>
    <mergeCell ref="BH26:BI26"/>
    <mergeCell ref="BJ26:BK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AE26:AF26"/>
    <mergeCell ref="AG26:AH26"/>
    <mergeCell ref="AI26:AJ26"/>
    <mergeCell ref="AK26:AL26"/>
    <mergeCell ref="O26:P26"/>
    <mergeCell ref="Q26:R26"/>
    <mergeCell ref="S26:T26"/>
    <mergeCell ref="U26:V26"/>
    <mergeCell ref="W26:X26"/>
    <mergeCell ref="Y26:Z26"/>
    <mergeCell ref="BA25:BB25"/>
    <mergeCell ref="BC25:BE25"/>
    <mergeCell ref="BF25:BG25"/>
    <mergeCell ref="BH25:BI25"/>
    <mergeCell ref="BJ25:BK25"/>
    <mergeCell ref="C26:D26"/>
    <mergeCell ref="E26:G26"/>
    <mergeCell ref="I26:J26"/>
    <mergeCell ref="K26:L26"/>
    <mergeCell ref="M26:N26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C25:D25"/>
    <mergeCell ref="E25:G25"/>
    <mergeCell ref="I25:J25"/>
    <mergeCell ref="K25:L25"/>
    <mergeCell ref="M25:N25"/>
    <mergeCell ref="O25:P25"/>
    <mergeCell ref="AY24:AZ24"/>
    <mergeCell ref="BA24:BB24"/>
    <mergeCell ref="BC24:BE24"/>
    <mergeCell ref="BF24:BG24"/>
    <mergeCell ref="BH24:BI24"/>
    <mergeCell ref="BJ24:BK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Q24:R24"/>
    <mergeCell ref="S24:T24"/>
    <mergeCell ref="U24:V24"/>
    <mergeCell ref="W24:X24"/>
    <mergeCell ref="Y24:Z24"/>
    <mergeCell ref="BA23:BB23"/>
    <mergeCell ref="BC23:BE23"/>
    <mergeCell ref="BF23:BG23"/>
    <mergeCell ref="BH23:BI23"/>
    <mergeCell ref="BJ23:BK23"/>
    <mergeCell ref="C24:D24"/>
    <mergeCell ref="E24:G24"/>
    <mergeCell ref="I24:J24"/>
    <mergeCell ref="K24:L24"/>
    <mergeCell ref="M24:N24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C23:D23"/>
    <mergeCell ref="E23:G23"/>
    <mergeCell ref="I23:J23"/>
    <mergeCell ref="K23:L23"/>
    <mergeCell ref="M23:N23"/>
    <mergeCell ref="O23:P23"/>
    <mergeCell ref="AY22:AZ22"/>
    <mergeCell ref="BA22:BB22"/>
    <mergeCell ref="BC22:BE22"/>
    <mergeCell ref="BF22:BG22"/>
    <mergeCell ref="BH22:BI22"/>
    <mergeCell ref="BJ22:BK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BA21:BB21"/>
    <mergeCell ref="BC21:BE21"/>
    <mergeCell ref="BF21:BG21"/>
    <mergeCell ref="BH21:BI21"/>
    <mergeCell ref="BJ21:BK21"/>
    <mergeCell ref="C22:D22"/>
    <mergeCell ref="E22:G22"/>
    <mergeCell ref="I22:J22"/>
    <mergeCell ref="K22:L22"/>
    <mergeCell ref="M22:N22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C21:D21"/>
    <mergeCell ref="E21:G21"/>
    <mergeCell ref="I21:J21"/>
    <mergeCell ref="K21:L21"/>
    <mergeCell ref="M21:N21"/>
    <mergeCell ref="O21:P21"/>
    <mergeCell ref="AY20:AZ20"/>
    <mergeCell ref="BA20:BB20"/>
    <mergeCell ref="BC20:BE20"/>
    <mergeCell ref="BF20:BG20"/>
    <mergeCell ref="BH20:BI20"/>
    <mergeCell ref="BJ20:BK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BA19:BB19"/>
    <mergeCell ref="BC19:BE19"/>
    <mergeCell ref="BF19:BG19"/>
    <mergeCell ref="BH19:BI19"/>
    <mergeCell ref="BJ19:BK19"/>
    <mergeCell ref="C20:D20"/>
    <mergeCell ref="E20:G20"/>
    <mergeCell ref="I20:J20"/>
    <mergeCell ref="K20:L20"/>
    <mergeCell ref="M20:N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C19:D19"/>
    <mergeCell ref="E19:G19"/>
    <mergeCell ref="I19:J19"/>
    <mergeCell ref="K19:L19"/>
    <mergeCell ref="M19:N19"/>
    <mergeCell ref="O19:P19"/>
    <mergeCell ref="AY18:AZ18"/>
    <mergeCell ref="BA18:BB18"/>
    <mergeCell ref="BC18:BE18"/>
    <mergeCell ref="BF18:BG18"/>
    <mergeCell ref="BH18:BI18"/>
    <mergeCell ref="BJ18:BK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Q18:R18"/>
    <mergeCell ref="S18:T18"/>
    <mergeCell ref="U18:V18"/>
    <mergeCell ref="W18:X18"/>
    <mergeCell ref="Y18:Z18"/>
    <mergeCell ref="BA17:BB17"/>
    <mergeCell ref="BC17:BE17"/>
    <mergeCell ref="BF17:BG17"/>
    <mergeCell ref="BH17:BI17"/>
    <mergeCell ref="BJ17:BK17"/>
    <mergeCell ref="C18:D18"/>
    <mergeCell ref="E18:G18"/>
    <mergeCell ref="I18:J18"/>
    <mergeCell ref="K18:L18"/>
    <mergeCell ref="M18:N18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Y17:Z17"/>
    <mergeCell ref="AA17:AB17"/>
    <mergeCell ref="C17:D17"/>
    <mergeCell ref="E17:G17"/>
    <mergeCell ref="I17:J17"/>
    <mergeCell ref="K17:L17"/>
    <mergeCell ref="M17:N17"/>
    <mergeCell ref="O17:P17"/>
    <mergeCell ref="AY16:AZ16"/>
    <mergeCell ref="BA16:BB16"/>
    <mergeCell ref="BC16:BE16"/>
    <mergeCell ref="BF16:BG16"/>
    <mergeCell ref="BH16:BI16"/>
    <mergeCell ref="BJ16:BK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A15:BB15"/>
    <mergeCell ref="BC15:BE15"/>
    <mergeCell ref="BF15:BG15"/>
    <mergeCell ref="BH15:BI15"/>
    <mergeCell ref="BJ15:BK15"/>
    <mergeCell ref="C16:D16"/>
    <mergeCell ref="E16:G16"/>
    <mergeCell ref="I16:J16"/>
    <mergeCell ref="K16:L16"/>
    <mergeCell ref="M16:N16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C15:D15"/>
    <mergeCell ref="E15:G15"/>
    <mergeCell ref="I15:J15"/>
    <mergeCell ref="K15:L15"/>
    <mergeCell ref="M15:N15"/>
    <mergeCell ref="O15:P15"/>
    <mergeCell ref="AY14:AZ14"/>
    <mergeCell ref="BA14:BB14"/>
    <mergeCell ref="BC14:BE14"/>
    <mergeCell ref="BF14:BG14"/>
    <mergeCell ref="BH14:BI14"/>
    <mergeCell ref="BJ14:BK14"/>
    <mergeCell ref="AM14:AN14"/>
    <mergeCell ref="AO14:AP14"/>
    <mergeCell ref="AQ14:AR14"/>
    <mergeCell ref="AS14:AT14"/>
    <mergeCell ref="AU14:AV14"/>
    <mergeCell ref="AW14:AX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A13:BB13"/>
    <mergeCell ref="BC13:BE13"/>
    <mergeCell ref="BF13:BG13"/>
    <mergeCell ref="BH13:BI13"/>
    <mergeCell ref="BJ13:BK13"/>
    <mergeCell ref="E14:G14"/>
    <mergeCell ref="I14:J14"/>
    <mergeCell ref="K14:L14"/>
    <mergeCell ref="M14:N14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AA14:AB14"/>
    <mergeCell ref="U13:V13"/>
    <mergeCell ref="W13:X13"/>
    <mergeCell ref="Y13:Z13"/>
    <mergeCell ref="AA13:AB13"/>
    <mergeCell ref="C14:D14"/>
    <mergeCell ref="E13:G13"/>
    <mergeCell ref="I13:J13"/>
    <mergeCell ref="K13:L13"/>
    <mergeCell ref="M13:N13"/>
    <mergeCell ref="O13:P13"/>
    <mergeCell ref="BJ10:BK12"/>
    <mergeCell ref="BL10:BL12"/>
    <mergeCell ref="C11:D11"/>
    <mergeCell ref="E11:G11"/>
    <mergeCell ref="C12:D12"/>
    <mergeCell ref="E12:G12"/>
    <mergeCell ref="C10:G10"/>
    <mergeCell ref="H10:AZ10"/>
    <mergeCell ref="BA10:BB12"/>
    <mergeCell ref="BC10:BE12"/>
    <mergeCell ref="BF10:BG12"/>
    <mergeCell ref="BH10:BI12"/>
    <mergeCell ref="I2:BL4"/>
    <mergeCell ref="C5:W5"/>
    <mergeCell ref="X5:AY5"/>
    <mergeCell ref="AZ5:BC8"/>
    <mergeCell ref="BD5:BI5"/>
    <mergeCell ref="BJ5:BL5"/>
    <mergeCell ref="C6:W6"/>
    <mergeCell ref="X6:AY6"/>
    <mergeCell ref="BD6:BI6"/>
    <mergeCell ref="BJ6:BL6"/>
    <mergeCell ref="C7:K7"/>
    <mergeCell ref="L7:W7"/>
    <mergeCell ref="X7:AY7"/>
    <mergeCell ref="BD7:BI7"/>
    <mergeCell ref="BJ7:BL7"/>
    <mergeCell ref="C8:K8"/>
    <mergeCell ref="L8:W8"/>
    <mergeCell ref="X8:AY8"/>
    <mergeCell ref="BD8:BI8"/>
    <mergeCell ref="BJ8:BL8"/>
  </mergeCells>
  <conditionalFormatting sqref="BA13:BA30">
    <cfRule type="cellIs" dxfId="3" priority="3" stopIfTrue="1" operator="equal">
      <formula>0</formula>
    </cfRule>
  </conditionalFormatting>
  <conditionalFormatting sqref="BB31">
    <cfRule type="cellIs" dxfId="2" priority="4" stopIfTrue="1" operator="equal">
      <formula>0</formula>
    </cfRule>
  </conditionalFormatting>
  <conditionalFormatting sqref="BJ13:BK31">
    <cfRule type="cellIs" dxfId="1" priority="1" stopIfTrue="1" operator="equal">
      <formula>0</formula>
    </cfRule>
    <cfRule type="cellIs" priority="2" stopIfTrue="1" operator="lessThan">
      <formula>1</formula>
    </cfRule>
  </conditionalFormatting>
  <conditionalFormatting sqref="BJ37:BL38">
    <cfRule type="expression" dxfId="0" priority="5" stopIfTrue="1">
      <formula>ISERROR(BJ37)</formula>
    </cfRule>
  </conditionalFormatting>
  <pageMargins left="0.25" right="0.25" top="0.2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627D8BE711B34E9EB860FE4B392C4E" ma:contentTypeVersion="17" ma:contentTypeDescription="Create a new document." ma:contentTypeScope="" ma:versionID="21663229c4a7e5f942c0723b8b14a90a">
  <xsd:schema xmlns:xsd="http://www.w3.org/2001/XMLSchema" xmlns:xs="http://www.w3.org/2001/XMLSchema" xmlns:p="http://schemas.microsoft.com/office/2006/metadata/properties" xmlns:ns2="22a55754-7781-4a84-aa0a-cf9fe36517ed" xmlns:ns3="c3c0b6f9-afb3-4cd5-9b40-b97194098ca9" targetNamespace="http://schemas.microsoft.com/office/2006/metadata/properties" ma:root="true" ma:fieldsID="767664a50d555f1ba52ec5a053cfe880" ns2:_="" ns3:_="">
    <xsd:import namespace="22a55754-7781-4a84-aa0a-cf9fe36517ed"/>
    <xsd:import namespace="c3c0b6f9-afb3-4cd5-9b40-b97194098c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Verified_x003f_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5754-7781-4a84-aa0a-cf9fe36517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Verified_x003f_" ma:index="17" nillable="true" ma:displayName="Verified?" ma:default="1" ma:format="Dropdown" ma:internalName="Verified_x003f_">
      <xsd:simpleType>
        <xsd:restriction base="dms:Boolea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0f50357-7992-4de1-82b0-c829d8353f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0b6f9-afb3-4cd5-9b40-b97194098ca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4de4098-d150-48e8-bb4d-6e1807f679d5}" ma:internalName="TaxCatchAll" ma:showField="CatchAllData" ma:web="c3c0b6f9-afb3-4cd5-9b40-b97194098c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ified_x003f_ xmlns="22a55754-7781-4a84-aa0a-cf9fe36517ed">true</Verified_x003f_>
    <TaxCatchAll xmlns="c3c0b6f9-afb3-4cd5-9b40-b97194098ca9" xsi:nil="true"/>
    <lcf76f155ced4ddcb4097134ff3c332f xmlns="22a55754-7781-4a84-aa0a-cf9fe36517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49FD85-1074-4B08-9F4A-6411FC920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a55754-7781-4a84-aa0a-cf9fe36517ed"/>
    <ds:schemaRef ds:uri="c3c0b6f9-afb3-4cd5-9b40-b97194098c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8A1A94-C329-4E98-8F98-CE10D13FD8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F9933A-CCAD-426F-8287-9CE374C57E63}">
  <ds:schemaRefs>
    <ds:schemaRef ds:uri="http://schemas.microsoft.com/office/2006/metadata/properties"/>
    <ds:schemaRef ds:uri="http://schemas.microsoft.com/office/infopath/2007/PartnerControls"/>
    <ds:schemaRef ds:uri="22a55754-7781-4a84-aa0a-cf9fe36517ed"/>
    <ds:schemaRef ds:uri="c3c0b6f9-afb3-4cd5-9b40-b97194098c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KIMPTON Mariah</dc:creator>
  <cp:keywords/>
  <dc:description/>
  <cp:lastModifiedBy>KIMPTON Mariah</cp:lastModifiedBy>
  <cp:revision/>
  <dcterms:created xsi:type="dcterms:W3CDTF">2024-05-09T17:37:59Z</dcterms:created>
  <dcterms:modified xsi:type="dcterms:W3CDTF">2024-05-09T20:26:09Z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0x01010096627D8BE711B34E9EB860FE4B392C4E</vt:lpwstr>
  </property>
  <property fmtid="{D5CDD505-2E9C-101B-9397-08002B2CF9AE}" pid="3" name="MediaServiceImageTags">
    <vt:lpwstr/>
  </property>
</Properties>
</file>